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filterPrivacy="1"/>
  <xr:revisionPtr revIDLastSave="0" documentId="13_ncr:1_{16ABD34F-C8ED-4C47-A9A3-67D147B4D3C7}" xr6:coauthVersionLast="47" xr6:coauthVersionMax="47" xr10:uidLastSave="{00000000-0000-0000-0000-000000000000}"/>
  <bookViews>
    <workbookView xWindow="-120" yWindow="-120" windowWidth="29040" windowHeight="15840" tabRatio="713" firstSheet="2" activeTab="2" xr2:uid="{00000000-000D-0000-FFFF-FFFF00000000}"/>
  </bookViews>
  <sheets>
    <sheet name="ENERO 19" sheetId="6" state="hidden" r:id="rId1"/>
    <sheet name="FEBRERO 19" sheetId="7" state="hidden" r:id="rId2"/>
    <sheet name="ABRIL 2023" sheetId="20" r:id="rId3"/>
  </sheets>
  <definedNames>
    <definedName name="_xlnm._FilterDatabase" localSheetId="0" hidden="1">'ENERO 19'!$B$15:$G$154</definedName>
    <definedName name="_xlnm._FilterDatabase" localSheetId="1" hidden="1">'FEBRERO 19'!$B$15:$G$124</definedName>
    <definedName name="abr">#REF!</definedName>
    <definedName name="_xlnm.Print_Area" localSheetId="2">'ABRIL 2023'!$A$1:$E$48</definedName>
    <definedName name="_xlnm.Print_Area" localSheetId="0">'ENERO 19'!$A$1:$G$164</definedName>
    <definedName name="_xlnm.Print_Area" localSheetId="1">'FEBRERO 19'!$A$1:$G$123</definedName>
    <definedName name="ARRIBA">#REF!</definedName>
    <definedName name="FECHA">#REF!</definedName>
    <definedName name="mar">#REF!</definedName>
    <definedName name="titulo" localSheetId="1">'FEBRERO 19'!$B$15:$G$15</definedName>
    <definedName name="titulo">'ENERO 19'!$B$15:$G$15</definedName>
    <definedName name="_xlnm.Print_Titles" localSheetId="0">'ENERO 19'!$15:$15</definedName>
    <definedName name="_xlnm.Print_Titles" localSheetId="1">'FEBRERO 19'!$15:$15</definedName>
    <definedName name="titut" localSheetId="1">'FEBRERO 19'!$A$15:$G$15</definedName>
    <definedName name="titut">'ENERO 19'!$A$15:$G$15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20" l="1"/>
  <c r="E39" i="20"/>
  <c r="E124" i="7" l="1"/>
  <c r="F123" i="7"/>
  <c r="F124" i="7" s="1"/>
  <c r="G14" i="7" l="1"/>
  <c r="G16" i="7" s="1"/>
  <c r="G17" i="7" s="1"/>
  <c r="G18" i="7" s="1"/>
  <c r="G19" i="7" s="1"/>
  <c r="G20" i="7" s="1"/>
  <c r="G21" i="7" s="1"/>
  <c r="G22" i="7" s="1"/>
  <c r="G23" i="7" s="1"/>
  <c r="G24" i="7" s="1"/>
  <c r="G25" i="7" s="1"/>
  <c r="G26" i="7" s="1"/>
  <c r="G27" i="7" s="1"/>
  <c r="G28" i="7" s="1"/>
  <c r="G29" i="7" s="1"/>
  <c r="G30" i="7" s="1"/>
  <c r="G31" i="7" s="1"/>
  <c r="G32" i="7" s="1"/>
  <c r="G33" i="7" s="1"/>
  <c r="G34" i="7" s="1"/>
  <c r="G35" i="7" s="1"/>
  <c r="G36" i="7" s="1"/>
  <c r="G37" i="7" s="1"/>
  <c r="G38" i="7" s="1"/>
  <c r="G39" i="7" s="1"/>
  <c r="G40" i="7" s="1"/>
  <c r="G41" i="7" s="1"/>
  <c r="G42" i="7" s="1"/>
  <c r="G43" i="7" s="1"/>
  <c r="G44" i="7" s="1"/>
  <c r="G45" i="7" s="1"/>
  <c r="G46" i="7" s="1"/>
  <c r="G47" i="7" s="1"/>
  <c r="G48" i="7" s="1"/>
  <c r="G49" i="7" s="1"/>
  <c r="G50" i="7" s="1"/>
  <c r="G51" i="7" s="1"/>
  <c r="G52" i="7" s="1"/>
  <c r="G53" i="7" s="1"/>
  <c r="G54" i="7" s="1"/>
  <c r="G55" i="7" s="1"/>
  <c r="G56" i="7" s="1"/>
  <c r="G57" i="7" s="1"/>
  <c r="G58" i="7" s="1"/>
  <c r="G59" i="7" s="1"/>
  <c r="G60" i="7" s="1"/>
  <c r="G61" i="7" s="1"/>
  <c r="G62" i="7" s="1"/>
  <c r="G63" i="7" s="1"/>
  <c r="G64" i="7" s="1"/>
  <c r="G65" i="7" s="1"/>
  <c r="G66" i="7" s="1"/>
  <c r="G67" i="7" s="1"/>
  <c r="G68" i="7" s="1"/>
  <c r="G69" i="7" s="1"/>
  <c r="G70" i="7" s="1"/>
  <c r="G71" i="7" s="1"/>
  <c r="G72" i="7" s="1"/>
  <c r="G73" i="7" s="1"/>
  <c r="G74" i="7" s="1"/>
  <c r="G75" i="7" s="1"/>
  <c r="G76" i="7" s="1"/>
  <c r="G77" i="7" s="1"/>
  <c r="G78" i="7" s="1"/>
  <c r="G79" i="7" s="1"/>
  <c r="G80" i="7" s="1"/>
  <c r="G81" i="7" s="1"/>
  <c r="G82" i="7" s="1"/>
  <c r="G83" i="7" s="1"/>
  <c r="G84" i="7" s="1"/>
  <c r="G85" i="7" s="1"/>
  <c r="G86" i="7" s="1"/>
  <c r="G87" i="7" s="1"/>
  <c r="G88" i="7" s="1"/>
  <c r="G89" i="7" s="1"/>
  <c r="G90" i="7" s="1"/>
  <c r="G91" i="7" s="1"/>
  <c r="G92" i="7" s="1"/>
  <c r="G93" i="7" s="1"/>
  <c r="G94" i="7" s="1"/>
  <c r="G95" i="7" s="1"/>
  <c r="G96" i="7" s="1"/>
  <c r="G97" i="7" s="1"/>
  <c r="G98" i="7" s="1"/>
  <c r="G99" i="7" s="1"/>
  <c r="G100" i="7" s="1"/>
  <c r="G101" i="7" s="1"/>
  <c r="G102" i="7" s="1"/>
  <c r="G103" i="7" s="1"/>
  <c r="G104" i="7" s="1"/>
  <c r="G105" i="7" s="1"/>
  <c r="G106" i="7" s="1"/>
  <c r="G107" i="7" s="1"/>
  <c r="G108" i="7" s="1"/>
  <c r="G109" i="7" s="1"/>
  <c r="G110" i="7" s="1"/>
  <c r="G111" i="7" s="1"/>
  <c r="G112" i="7" s="1"/>
  <c r="G113" i="7" s="1"/>
  <c r="G114" i="7" s="1"/>
  <c r="G115" i="7" s="1"/>
  <c r="G116" i="7" s="1"/>
  <c r="G117" i="7" s="1"/>
  <c r="G118" i="7" s="1"/>
  <c r="G119" i="7" s="1"/>
  <c r="G120" i="7" s="1"/>
  <c r="G121" i="7" s="1"/>
  <c r="G122" i="7" s="1"/>
  <c r="G123" i="7" s="1"/>
  <c r="F154" i="6" l="1"/>
  <c r="E154" i="6"/>
  <c r="G14" i="6"/>
  <c r="G16" i="6" s="1"/>
  <c r="G17" i="6" s="1"/>
  <c r="G18" i="6" s="1"/>
  <c r="G19" i="6" s="1"/>
  <c r="G20" i="6" s="1"/>
  <c r="G21" i="6" s="1"/>
  <c r="G22" i="6" s="1"/>
  <c r="G23" i="6" s="1"/>
  <c r="G24" i="6" s="1"/>
  <c r="G25" i="6" s="1"/>
  <c r="G26" i="6" s="1"/>
  <c r="G27" i="6" s="1"/>
  <c r="G28" i="6" s="1"/>
  <c r="G29" i="6" s="1"/>
  <c r="G30" i="6" s="1"/>
  <c r="G31" i="6" s="1"/>
  <c r="G32" i="6" s="1"/>
  <c r="G33" i="6" s="1"/>
  <c r="G34" i="6" s="1"/>
  <c r="G35" i="6" s="1"/>
  <c r="G36" i="6" s="1"/>
  <c r="G37" i="6" s="1"/>
  <c r="G38" i="6" s="1"/>
  <c r="G39" i="6" s="1"/>
  <c r="G40" i="6" s="1"/>
  <c r="G41" i="6" s="1"/>
  <c r="G42" i="6" s="1"/>
  <c r="G43" i="6" s="1"/>
  <c r="G44" i="6" s="1"/>
  <c r="G45" i="6" s="1"/>
  <c r="G46" i="6" s="1"/>
  <c r="G47" i="6" s="1"/>
  <c r="G48" i="6" s="1"/>
  <c r="G49" i="6" s="1"/>
  <c r="G50" i="6" s="1"/>
  <c r="G51" i="6" s="1"/>
  <c r="G52" i="6" s="1"/>
  <c r="G53" i="6" s="1"/>
  <c r="G54" i="6" s="1"/>
  <c r="G55" i="6" s="1"/>
  <c r="G56" i="6" s="1"/>
  <c r="G57" i="6" s="1"/>
  <c r="G58" i="6" s="1"/>
  <c r="G59" i="6" s="1"/>
  <c r="G60" i="6" s="1"/>
  <c r="G61" i="6" s="1"/>
  <c r="G62" i="6" s="1"/>
  <c r="G63" i="6" s="1"/>
  <c r="G64" i="6" s="1"/>
  <c r="G65" i="6" s="1"/>
  <c r="G66" i="6" s="1"/>
  <c r="G67" i="6" s="1"/>
  <c r="G68" i="6" s="1"/>
  <c r="G69" i="6" s="1"/>
  <c r="G70" i="6" s="1"/>
  <c r="G71" i="6" s="1"/>
  <c r="G72" i="6" s="1"/>
  <c r="G73" i="6" s="1"/>
  <c r="G74" i="6" s="1"/>
  <c r="G75" i="6" s="1"/>
  <c r="G76" i="6" s="1"/>
  <c r="G77" i="6" s="1"/>
  <c r="G78" i="6" s="1"/>
  <c r="G79" i="6" s="1"/>
  <c r="G80" i="6" s="1"/>
  <c r="G81" i="6" s="1"/>
  <c r="G82" i="6" s="1"/>
  <c r="G83" i="6" s="1"/>
  <c r="G84" i="6" s="1"/>
  <c r="G85" i="6" s="1"/>
  <c r="G86" i="6" s="1"/>
  <c r="G87" i="6" s="1"/>
  <c r="G88" i="6" s="1"/>
  <c r="G89" i="6" s="1"/>
  <c r="G90" i="6" s="1"/>
  <c r="G91" i="6" s="1"/>
  <c r="G92" i="6" s="1"/>
  <c r="G93" i="6" s="1"/>
  <c r="G94" i="6" s="1"/>
  <c r="G95" i="6" s="1"/>
  <c r="G96" i="6" s="1"/>
  <c r="G97" i="6" s="1"/>
  <c r="G98" i="6" s="1"/>
  <c r="G99" i="6" s="1"/>
  <c r="G100" i="6" s="1"/>
  <c r="G101" i="6" s="1"/>
  <c r="G102" i="6" s="1"/>
  <c r="G103" i="6" s="1"/>
  <c r="G104" i="6" s="1"/>
  <c r="G105" i="6" s="1"/>
  <c r="G106" i="6" s="1"/>
  <c r="G107" i="6" s="1"/>
  <c r="G108" i="6" s="1"/>
  <c r="G109" i="6" s="1"/>
  <c r="G110" i="6" s="1"/>
  <c r="G111" i="6" s="1"/>
  <c r="G112" i="6" s="1"/>
  <c r="G113" i="6" s="1"/>
  <c r="G114" i="6" s="1"/>
  <c r="G115" i="6" s="1"/>
  <c r="G116" i="6" s="1"/>
  <c r="G117" i="6" s="1"/>
  <c r="G118" i="6" s="1"/>
  <c r="G119" i="6" s="1"/>
  <c r="G120" i="6" s="1"/>
  <c r="G121" i="6" s="1"/>
  <c r="G122" i="6" s="1"/>
  <c r="G123" i="6" s="1"/>
  <c r="G124" i="6" s="1"/>
  <c r="G125" i="6" s="1"/>
  <c r="G126" i="6" s="1"/>
  <c r="G127" i="6" s="1"/>
  <c r="G128" i="6" s="1"/>
  <c r="G129" i="6" s="1"/>
  <c r="G130" i="6" s="1"/>
  <c r="G131" i="6" s="1"/>
  <c r="G132" i="6" s="1"/>
  <c r="G133" i="6" s="1"/>
  <c r="G134" i="6" s="1"/>
  <c r="G135" i="6" s="1"/>
  <c r="G136" i="6" s="1"/>
  <c r="G137" i="6" s="1"/>
  <c r="G138" i="6" s="1"/>
  <c r="G139" i="6" s="1"/>
  <c r="G140" i="6" s="1"/>
  <c r="G141" i="6" s="1"/>
  <c r="G142" i="6" s="1"/>
  <c r="G143" i="6" s="1"/>
  <c r="G144" i="6" s="1"/>
  <c r="G145" i="6" s="1"/>
  <c r="G146" i="6" s="1"/>
  <c r="G147" i="6" s="1"/>
  <c r="G148" i="6" s="1"/>
  <c r="G149" i="6" s="1"/>
  <c r="G150" i="6" s="1"/>
  <c r="G151" i="6" s="1"/>
  <c r="G152" i="6" s="1"/>
  <c r="G153" i="6" s="1"/>
</calcChain>
</file>

<file path=xl/sharedStrings.xml><?xml version="1.0" encoding="utf-8"?>
<sst xmlns="http://schemas.openxmlformats.org/spreadsheetml/2006/main" count="348" uniqueCount="226">
  <si>
    <t>Centro Cardio-Neuro Oftalmológico y Trasplante</t>
  </si>
  <si>
    <t>“Año de la Innovacion y la Competitividad”</t>
  </si>
  <si>
    <t>Libro Banco</t>
  </si>
  <si>
    <t>BanReservas</t>
  </si>
  <si>
    <t>Del 01 al 31 de Enero del 2019</t>
  </si>
  <si>
    <t>Cuenta Bancaria No: 015-001312-4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</si>
  <si>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</si>
  <si>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</si>
  <si>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</si>
  <si>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</si>
  <si>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</si>
  <si>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</si>
  <si>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</si>
  <si>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 xml:space="preserve">CARGO POR SERVICIO CARDNET </t>
  </si>
  <si>
    <t>GAS ANTILLANO, C POR A</t>
  </si>
  <si>
    <t>CONFESORA FAMILIA CARRERA</t>
  </si>
  <si>
    <t>AIDSA</t>
  </si>
  <si>
    <t>SUPERMERCADO CARIBE</t>
  </si>
  <si>
    <t>MARTINEZ &amp; CASTILLO, SRL</t>
  </si>
  <si>
    <t>MAYELIN NUñEZ MOREL</t>
  </si>
  <si>
    <t>JUAN BAUSTISTA CASTILLO SOTO</t>
  </si>
  <si>
    <t>NULO</t>
  </si>
  <si>
    <t>ANA EDELMIRA NIEVES</t>
  </si>
  <si>
    <t>RUSSE JOSEFINA MARTINEZ</t>
  </si>
  <si>
    <t>AGUSTIN VALDEZ RAMIREZ</t>
  </si>
  <si>
    <t>TRANSF. BANCARIA</t>
  </si>
  <si>
    <t xml:space="preserve">DEPOSITO BANCARIO </t>
  </si>
  <si>
    <t>BIO-NOVA S.R.L</t>
  </si>
  <si>
    <t>DE LEON &amp; ASOCIADO,SRL</t>
  </si>
  <si>
    <t>TONER DEPOT INTERNACIONAL</t>
  </si>
  <si>
    <t>ANYELO SANTANA BATISTA</t>
  </si>
  <si>
    <t>COLECTOR DE IMPUESTOS INTERNOS</t>
  </si>
  <si>
    <t>JUANITA FERNANDEZ MARTINEZ</t>
  </si>
  <si>
    <t>DEPOSITO BANCARIO</t>
  </si>
  <si>
    <t>AMADA MARIA DIAZ PEREZ</t>
  </si>
  <si>
    <t>GRUPO SAMI</t>
  </si>
  <si>
    <t>ELEVADORES SANTO DOMINGO</t>
  </si>
  <si>
    <t>CONFEROSA FRANCISCO MOTA</t>
  </si>
  <si>
    <t>TROPIGAS DOMINICANA, SRL</t>
  </si>
  <si>
    <t>MARINA ARAUJO NUñEZ</t>
  </si>
  <si>
    <t>PURADOM, SRL</t>
  </si>
  <si>
    <t>DRES. MALLEN GUERRA, S.A.</t>
  </si>
  <si>
    <t>ARIZA-BATLLE &amp; CO., SRL</t>
  </si>
  <si>
    <t>HBIS HOME &amp; BUSINESS INTELLIGENT SYSTEMS</t>
  </si>
  <si>
    <t>NUTRIFARMA</t>
  </si>
  <si>
    <t>QUIROFANOS LQ, SRL</t>
  </si>
  <si>
    <t>PEREZ BARROSO</t>
  </si>
  <si>
    <t>BIO-NUCLEAR</t>
  </si>
  <si>
    <t>SUMEDEL, SRL</t>
  </si>
  <si>
    <t>DUCTO LIMPIO, S.R.L</t>
  </si>
  <si>
    <t>TECNI-MEDICA, SRL</t>
  </si>
  <si>
    <t>CHEM DOM FARMACEUTICA,SRL</t>
  </si>
  <si>
    <t>PAPA TONER</t>
  </si>
  <si>
    <t>INVERSIONES BAUTISTA BERAS, SRL.</t>
  </si>
  <si>
    <t>RAMISOL</t>
  </si>
  <si>
    <t>LABORATORIOS OPTICO PELAEZ, SRL</t>
  </si>
  <si>
    <t>GEMEDICA, SRL</t>
  </si>
  <si>
    <t>HECTOR JULIO ESTEVEZ TEJADA</t>
  </si>
  <si>
    <t>MAURA MARTINEZ ZORRILA</t>
  </si>
  <si>
    <t>ANDRES VALERIO VASQUEZ</t>
  </si>
  <si>
    <t>CHARLES MARTIN ALMENGO GUZMAN</t>
  </si>
  <si>
    <t>EUGENIA MARIA PAULINO</t>
  </si>
  <si>
    <t>PROLIMPISO</t>
  </si>
  <si>
    <t>GLORIA DEL CARMEN ALMESTICO</t>
  </si>
  <si>
    <t>IMPRESOS &amp; SERVICIOS DIVERSOS VIVIANA JUNIOR</t>
  </si>
  <si>
    <t>INDUVECA, S.A.</t>
  </si>
  <si>
    <t>VALENTIN DICENT POCHE</t>
  </si>
  <si>
    <t>ROSA ALBA HERNANDEZ DE JESUS</t>
  </si>
  <si>
    <t>SHARLENY ALEMANY</t>
  </si>
  <si>
    <t>FRANCIA NIKAURY BAEZ</t>
  </si>
  <si>
    <t>SANTA LUCIANA PEÑA PEÑA</t>
  </si>
  <si>
    <t>SUPLIDORA ARCOIRIS</t>
  </si>
  <si>
    <t>ALEXANDRE ENMANUEL PINALES GUERRERO</t>
  </si>
  <si>
    <t>MERCEDES ROA FERRERAS</t>
  </si>
  <si>
    <t>KATIUSKA LICELOT MENDEZ MORILLO</t>
  </si>
  <si>
    <t>MANUEL DE JESUS GUERRERO</t>
  </si>
  <si>
    <t xml:space="preserve">GUSTAVO ALBERTO SORIANO </t>
  </si>
  <si>
    <t>FRANCISCO JAVIER GIL VALDEZ</t>
  </si>
  <si>
    <t>ARABELLY GARCIA JAPE</t>
  </si>
  <si>
    <t>EULER EDUARDO DOYLIN FLORES</t>
  </si>
  <si>
    <t>ANA GLENNY CEBALLO SURIEL</t>
  </si>
  <si>
    <t>ALBANIA GARCIA</t>
  </si>
  <si>
    <t>ALIDA PATRICIA CONTRERAS PACHECO</t>
  </si>
  <si>
    <t>GELISSON ALCANTARA SEGURA</t>
  </si>
  <si>
    <t>MARIELY REINOSO CAPELLAN</t>
  </si>
  <si>
    <t>JENNIFFER MICHELLE MORONTA SANTOS</t>
  </si>
  <si>
    <t>PABLO TEUDIS JOSE BERNARD DELGADO</t>
  </si>
  <si>
    <t>CRISTINA NAIROBI PEREYRA CASTRO</t>
  </si>
  <si>
    <t>CARMEN HILARIA DEL CARMEN ARNO</t>
  </si>
  <si>
    <t>ROSMERY PEREZ VALDEZ</t>
  </si>
  <si>
    <t>MARIA A CORDONES VIZCAINO</t>
  </si>
  <si>
    <t>YEIMY ELIZABETH REYES TEJEDA</t>
  </si>
  <si>
    <t>KARLA MASSIEL GOMEZ</t>
  </si>
  <si>
    <t>ALEXANDER GERALDO VALDEZ</t>
  </si>
  <si>
    <t>PITER CRUZ GUZMAN</t>
  </si>
  <si>
    <t>ANYELO SANTNA BATISTA</t>
  </si>
  <si>
    <t>PABLO ACEVEDO MUÑOZ</t>
  </si>
  <si>
    <t>ANGEL LUIS RODRIGUEZ LUCAS</t>
  </si>
  <si>
    <t>ASHLEIDY VIRGINIA CAPELLAN</t>
  </si>
  <si>
    <t>FRAILIS ACOSTA MENDEZ</t>
  </si>
  <si>
    <t>OSCAR GONZALEZ ALMANZAR</t>
  </si>
  <si>
    <t>RAYMIL ESKIEL MATOS INFANTE</t>
  </si>
  <si>
    <t>ABDIEL AGUSTIN DE LA CRUZ</t>
  </si>
  <si>
    <t>ISAIAS ARGENYS PEREZ</t>
  </si>
  <si>
    <t>CRISTIAN BAEZ FERRERA</t>
  </si>
  <si>
    <t>ERIKSON YDANYS LEONARDO</t>
  </si>
  <si>
    <t>ESTEBAN GARCIA</t>
  </si>
  <si>
    <t xml:space="preserve">MIGUEL ALBERTO DE LA CRUZ MATOS </t>
  </si>
  <si>
    <t>OFTALQUIP</t>
  </si>
  <si>
    <t>VAL-KAMED PHARMA, SRL</t>
  </si>
  <si>
    <t>IVELISSE VIDAL MATEO</t>
  </si>
  <si>
    <t>ISABEL CARRASCO NIVAR</t>
  </si>
  <si>
    <t>JACQUELINE ROSAURA ESPAILLAT FRANCO</t>
  </si>
  <si>
    <t>JORGE ANTONIO MENDEZ SANTANA</t>
  </si>
  <si>
    <t>FRANKLIN ALIBIO TORRES VENTURA</t>
  </si>
  <si>
    <t>RAMON GRACIANO</t>
  </si>
  <si>
    <t>CREACIONES SORIVEL</t>
  </si>
  <si>
    <t>TRANSF. RECIBIDA</t>
  </si>
  <si>
    <t>Totales</t>
  </si>
  <si>
    <t>Arabelly Garcia.</t>
  </si>
  <si>
    <t xml:space="preserve">                                    Maria E. Colón.</t>
  </si>
  <si>
    <t xml:space="preserve">     Blas A. Cruz Duran.</t>
  </si>
  <si>
    <t>Realizado por:</t>
  </si>
  <si>
    <t xml:space="preserve">            Autorizado por:</t>
  </si>
  <si>
    <t>Enc. Dpto. Tesoreria.</t>
  </si>
  <si>
    <t xml:space="preserve">             Administrador Gral.</t>
  </si>
  <si>
    <t xml:space="preserve">CARGO MENSUALIDAD CARDNET </t>
  </si>
  <si>
    <t xml:space="preserve">                                                       Revisado por:</t>
  </si>
  <si>
    <t xml:space="preserve">                                                       Enc. Dpto. Contabilidad.</t>
  </si>
  <si>
    <t>CONSEJO DE LA CIUDAD SANITARIA DR. AYBAR</t>
  </si>
  <si>
    <t>IMPRESORA MARY</t>
  </si>
  <si>
    <t>RAMON ANTONIO NUÑEZ</t>
  </si>
  <si>
    <t>LINA JOSEFINA GOMEZ SEGURA</t>
  </si>
  <si>
    <t>COLECTOR CONTRIBUCIONES A LA TSS</t>
  </si>
  <si>
    <t>BENITO DE PAULA DE LA CRUZ</t>
  </si>
  <si>
    <t>DISFARCAMP, SRL</t>
  </si>
  <si>
    <t>BIO NUCLEAR</t>
  </si>
  <si>
    <t>FRIOMAR REFRIGERACION, SRL</t>
  </si>
  <si>
    <t>DISFARCAMP, S.R.L.</t>
  </si>
  <si>
    <t>ANGELA DOÑE PANIAGUA</t>
  </si>
  <si>
    <t>CREACIONES SORIVEL, SRL</t>
  </si>
  <si>
    <t>MEGA TEC AGUA</t>
  </si>
  <si>
    <t>FELIX AVILA VASQUEZ</t>
  </si>
  <si>
    <t>ESTACION DE SERVICIOS RAE, SRL</t>
  </si>
  <si>
    <t>190218003550020591</t>
  </si>
  <si>
    <t>CHARLE MARTIN ALMENGO GUZMAN</t>
  </si>
  <si>
    <t>AGUA CRYSTAL, S.A</t>
  </si>
  <si>
    <t>190221000220010381</t>
  </si>
  <si>
    <t>FRANCIA N. BAEZ</t>
  </si>
  <si>
    <t>KARLINA LORENZO MINGUEZ PARA ROTACION</t>
  </si>
  <si>
    <t>MARY LADY GONZALEZ PARA ROTACION</t>
  </si>
  <si>
    <t>CEMADOJA</t>
  </si>
  <si>
    <t>LISTIN DIARIO</t>
  </si>
  <si>
    <t>SANTOS &amp; ORTIZ GROUP</t>
  </si>
  <si>
    <t>JOSE AMADO NUÑEZ</t>
  </si>
  <si>
    <t>VYMA, S.A NEGOCIOS DIVERSOS</t>
  </si>
  <si>
    <t>GM SERVICIO TOTAL DE SELLOS, EIRL</t>
  </si>
  <si>
    <t>SERVICENTRO LA RUTA, CXA</t>
  </si>
  <si>
    <t>IDENTIFICACION JMB</t>
  </si>
  <si>
    <t>IRSA NURIS OVIEDO MORENO</t>
  </si>
  <si>
    <t>JUAN RAMON MOREL</t>
  </si>
  <si>
    <t>DIORIS DE JESUS FERMIN</t>
  </si>
  <si>
    <t>HIDROMED, SRL</t>
  </si>
  <si>
    <t>TONY FRANCISCO JAMES</t>
  </si>
  <si>
    <t>ORQUIDEA DEL C DE LA CRUZ</t>
  </si>
  <si>
    <t>4524000040190</t>
  </si>
  <si>
    <t>SERVICIOS LA RUTA, CXA</t>
  </si>
  <si>
    <t>BLAFECOMSA</t>
  </si>
  <si>
    <t>MELISSA NOEMI PEGUERO</t>
  </si>
  <si>
    <t>ODIBEL RODRIGUEZ</t>
  </si>
  <si>
    <t>CONSEJO DE DIRECCION DE LA CIUDAD SANITARIA DR. LUIS EDUARDO AYBAR</t>
  </si>
  <si>
    <t xml:space="preserve"> </t>
  </si>
  <si>
    <t>JULIO CESAR FERREIRAS UCETA</t>
  </si>
  <si>
    <t>ALLENDE SALOMON CESPEDES GONET</t>
  </si>
  <si>
    <t>CARMEN TERESA NUÑEZ</t>
  </si>
  <si>
    <t>MIGUEL ALBERTO  DE LA CRUZ MATOS</t>
  </si>
  <si>
    <t>CANDIDA PEREZ POLANCO</t>
  </si>
  <si>
    <t>NULO (BLAFECOMSA)</t>
  </si>
  <si>
    <t>4524037200003</t>
  </si>
  <si>
    <t>4524001650006</t>
  </si>
  <si>
    <t>COMISION POR MANEJO DE CUENTA</t>
  </si>
  <si>
    <t>COBRO IMPUESTO 0.15%</t>
  </si>
  <si>
    <t>Del 01 al 28 de Febrero del 2019</t>
  </si>
  <si>
    <t xml:space="preserve">Balance Inicial </t>
  </si>
  <si>
    <t>No. de documento</t>
  </si>
  <si>
    <t>TOTAL</t>
  </si>
  <si>
    <t>REPORTE INGRESOS Y EGRESOS</t>
  </si>
  <si>
    <t xml:space="preserve">  Cuenta Bancaria No 015-001312-4</t>
  </si>
  <si>
    <t xml:space="preserve">                  Fecha</t>
  </si>
  <si>
    <t xml:space="preserve">                    Realizado por: Gerente Dpto.Tesoreria</t>
  </si>
  <si>
    <t xml:space="preserve">                                 Licda.Gregoria Vallejo </t>
  </si>
  <si>
    <t xml:space="preserve"> Lic.Francisco   Villabrille                                                                                                                                          Licda. Teodora Raquel Cordero</t>
  </si>
  <si>
    <t xml:space="preserve">  Revisado por: Enc. Dpto. Contabilidad.                                                                                                   Autorizado por :Enc. Dpto. Administrativa y financiera</t>
  </si>
  <si>
    <t xml:space="preserve">COMISION MANEJO DE CUENTA </t>
  </si>
  <si>
    <t>MANUEL ANTONIO FAMILIA</t>
  </si>
  <si>
    <t>MIRTHA ROSA ESPINOSA ESPINOSA</t>
  </si>
  <si>
    <t>NURYS NIRVIS SANCHEZ BAEZ</t>
  </si>
  <si>
    <t>ELPIDIO CESAR DUVERGE DE DIOS</t>
  </si>
  <si>
    <t>MARTINEZ Y CASTILLO SRL</t>
  </si>
  <si>
    <t>JENNIFFER MICHELLE MORONTA SANTOS - CAJA CHICA</t>
  </si>
  <si>
    <t>TONY HS CATERING GOURMET SERVICES SRL</t>
  </si>
  <si>
    <t>13/4/2023</t>
  </si>
  <si>
    <t>ASOCIACION DE TRABAJADORES DE BANI (DUCAEL PIERRE)</t>
  </si>
  <si>
    <t>JOVANNA GRICELDA DE LAS M CAMINERO VELOZ</t>
  </si>
  <si>
    <t>ROSA MAGDALENA NINA GONZALEZ DE NATERA</t>
  </si>
  <si>
    <t>14/4/2023</t>
  </si>
  <si>
    <t xml:space="preserve">TRANSF. RECIBIDA INGRID DEL ROSARIO MERAN </t>
  </si>
  <si>
    <t>NOMINA DE INCENTIVO A PERSONAL DE MANTENIMIENTO</t>
  </si>
  <si>
    <t>NOMINA DE EMPLEADO MERITORIO</t>
  </si>
  <si>
    <t>TRANSF.ARS PLAN SALUD( BANCO CENTRAL)</t>
  </si>
  <si>
    <t>YARITZA CRICEL CRUZ HEREDIA</t>
  </si>
  <si>
    <t>PELAGIA OGANDO RODRIGUEZ</t>
  </si>
  <si>
    <t>ULPINA GONZALEZ</t>
  </si>
  <si>
    <t>JENNIFFER MORONTA SANTOS (CAJA CHICA)</t>
  </si>
  <si>
    <t>JOSEFA NUÑEZ ORTEGA</t>
  </si>
  <si>
    <t xml:space="preserve">MIRELLA BALLEJO </t>
  </si>
  <si>
    <t>452400000000-3</t>
  </si>
  <si>
    <t>ARS FUTURO</t>
  </si>
  <si>
    <t xml:space="preserve">     Del 01 al 30 de ABRIL  del 2023</t>
  </si>
  <si>
    <t>DIFERENCIA OPERACIÓN (PACIENTE FRANCI MANUEL GONZALEZ BRITO</t>
  </si>
  <si>
    <t>TRANSF. RECIBIDA VOLUNTARIADO DEL CECANOT</t>
  </si>
  <si>
    <t>COBRO CARNET</t>
  </si>
  <si>
    <t>PATRICIA F TEJEDA</t>
  </si>
  <si>
    <t>INGRESOS POR TRANSF. BANCARIA CARDNET, CORRESPONDIENTE AL MES DE ABRIL  2023</t>
  </si>
  <si>
    <t>PAGO IMPUESTO 0.15% POR CAMBIO DE CHEQUES EN MES ABRIL   2023</t>
  </si>
  <si>
    <t>PAGO IMPUESTO 0.15% POR TRANSF. REALIZADAS EN MES ABRIL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</si>
</sst>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</numFmts>
  <fonts count="5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sz val="18"/>
      <color theme="1"/>
      <name val="Calibri"/>
      <family val="2"/>
      <scheme val="minor"/>
    </font>
    <font>
      <b/>
      <sz val="18"/>
      <name val="Arial"/>
      <family val="2"/>
    </font>
    <font>
      <sz val="18"/>
      <name val="Arial"/>
      <family val="2"/>
    </font>
    <font>
      <i/>
      <sz val="18"/>
      <name val="Arial"/>
      <family val="2"/>
    </font>
    <font>
      <sz val="14"/>
      <color theme="1"/>
      <name val="Arial"/>
      <family val="2"/>
    </font>
    <font>
      <sz val="18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20"/>
      <name val="Arial"/>
      <family val="2"/>
    </font>
    <font>
      <b/>
      <sz val="16"/>
      <name val="Arial"/>
      <family val="2"/>
    </font>
    <font>
      <sz val="28"/>
      <name val="Arial"/>
      <family val="2"/>
    </font>
    <font>
      <b/>
      <sz val="22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b/>
      <sz val="26"/>
      <name val="Arial"/>
      <family val="2"/>
    </font>
    <font>
      <sz val="8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0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8" fillId="16" borderId="21" applyNumberFormat="0" applyAlignment="0" applyProtection="0"/>
    <xf numFmtId="0" fontId="19" fillId="17" borderId="22" applyNumberFormat="0" applyAlignment="0" applyProtection="0"/>
    <xf numFmtId="0" fontId="20" fillId="0" borderId="23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1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21" borderId="0" applyNumberFormat="0" applyBorder="0" applyAlignment="0" applyProtection="0"/>
    <xf numFmtId="0" fontId="22" fillId="7" borderId="21" applyNumberFormat="0" applyAlignment="0" applyProtection="0"/>
    <xf numFmtId="0" fontId="23" fillId="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4" fillId="22" borderId="0" applyNumberFormat="0" applyBorder="0" applyAlignment="0" applyProtection="0"/>
    <xf numFmtId="0" fontId="2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5" fillId="23" borderId="25" applyNumberFormat="0" applyFont="0" applyAlignment="0" applyProtection="0"/>
    <xf numFmtId="0" fontId="25" fillId="16" borderId="26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0" fillId="0" borderId="27" applyNumberFormat="0" applyFill="0" applyAlignment="0" applyProtection="0"/>
    <xf numFmtId="0" fontId="21" fillId="0" borderId="28" applyNumberFormat="0" applyFill="0" applyAlignment="0" applyProtection="0"/>
    <xf numFmtId="0" fontId="28" fillId="0" borderId="0" applyNumberFormat="0" applyFill="0" applyBorder="0" applyAlignment="0" applyProtection="0"/>
    <xf numFmtId="0" fontId="31" fillId="0" borderId="29" applyNumberFormat="0" applyFill="0" applyAlignment="0" applyProtection="0"/>
    <xf numFmtId="0" fontId="32" fillId="0" borderId="38" applyNumberFormat="0" applyFill="0" applyAlignment="0" applyProtection="0"/>
    <xf numFmtId="0" fontId="33" fillId="0" borderId="39" applyNumberFormat="0" applyFill="0" applyAlignment="0" applyProtection="0"/>
    <xf numFmtId="0" fontId="33" fillId="0" borderId="0" applyNumberFormat="0" applyFill="0" applyBorder="0" applyAlignment="0" applyProtection="0"/>
    <xf numFmtId="0" fontId="34" fillId="24" borderId="0" applyNumberFormat="0" applyBorder="0" applyAlignment="0" applyProtection="0"/>
    <xf numFmtId="0" fontId="35" fillId="26" borderId="40" applyNumberFormat="0" applyAlignment="0" applyProtection="0"/>
    <xf numFmtId="0" fontId="36" fillId="27" borderId="41" applyNumberFormat="0" applyAlignment="0" applyProtection="0"/>
    <xf numFmtId="0" fontId="37" fillId="27" borderId="40" applyNumberFormat="0" applyAlignment="0" applyProtection="0"/>
    <xf numFmtId="0" fontId="38" fillId="0" borderId="42" applyNumberFormat="0" applyFill="0" applyAlignment="0" applyProtection="0"/>
    <xf numFmtId="0" fontId="39" fillId="28" borderId="43" applyNumberFormat="0" applyAlignment="0" applyProtection="0"/>
    <xf numFmtId="0" fontId="40" fillId="0" borderId="0" applyNumberFormat="0" applyFill="0" applyBorder="0" applyAlignment="0" applyProtection="0"/>
    <xf numFmtId="0" fontId="2" fillId="29" borderId="44" applyNumberFormat="0" applyFont="0" applyAlignment="0" applyProtection="0"/>
    <xf numFmtId="0" fontId="41" fillId="0" borderId="0" applyNumberFormat="0" applyFill="0" applyBorder="0" applyAlignment="0" applyProtection="0"/>
    <xf numFmtId="0" fontId="42" fillId="0" borderId="45" applyNumberFormat="0" applyFill="0" applyAlignment="0" applyProtection="0"/>
    <xf numFmtId="0" fontId="43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43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43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43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43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43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43" fillId="33" borderId="0" applyNumberFormat="0" applyBorder="0" applyAlignment="0" applyProtection="0"/>
    <xf numFmtId="0" fontId="43" fillId="37" borderId="0" applyNumberFormat="0" applyBorder="0" applyAlignment="0" applyProtection="0"/>
    <xf numFmtId="0" fontId="43" fillId="41" borderId="0" applyNumberFormat="0" applyBorder="0" applyAlignment="0" applyProtection="0"/>
    <xf numFmtId="0" fontId="43" fillId="45" borderId="0" applyNumberFormat="0" applyBorder="0" applyAlignment="0" applyProtection="0"/>
    <xf numFmtId="0" fontId="43" fillId="49" borderId="0" applyNumberFormat="0" applyBorder="0" applyAlignment="0" applyProtection="0"/>
    <xf numFmtId="0" fontId="43" fillId="53" borderId="0" applyNumberFormat="0" applyBorder="0" applyAlignment="0" applyProtection="0"/>
    <xf numFmtId="0" fontId="46" fillId="25" borderId="0" applyNumberFormat="0" applyBorder="0" applyAlignment="0" applyProtection="0"/>
    <xf numFmtId="0" fontId="47" fillId="0" borderId="0" applyNumberForma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132">
    <xf numFmtId="0" fontId="0" fillId="0" borderId="0" xfId="0"/>
    <xf numFmtId="1" fontId="5" fillId="0" borderId="15" xfId="0" applyNumberFormat="1" applyFont="1" applyBorder="1" applyAlignment="1">
      <alignment horizontal="center"/>
    </xf>
    <xf numFmtId="1" fontId="6" fillId="0" borderId="15" xfId="0" applyNumberFormat="1" applyFont="1" applyBorder="1" applyAlignment="1">
      <alignment horizontal="center"/>
    </xf>
    <xf numFmtId="0" fontId="7" fillId="0" borderId="0" xfId="0" applyFont="1"/>
    <xf numFmtId="0" fontId="4" fillId="0" borderId="0" xfId="0" applyFont="1" applyAlignment="1">
      <alignment horizontal="left"/>
    </xf>
    <xf numFmtId="0" fontId="9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43" fontId="10" fillId="0" borderId="8" xfId="2" applyFont="1" applyFill="1" applyBorder="1" applyAlignment="1">
      <alignment horizontal="center"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164" fontId="11" fillId="0" borderId="15" xfId="0" applyNumberFormat="1" applyFont="1" applyBorder="1" applyAlignment="1">
      <alignment horizontal="center"/>
    </xf>
    <xf numFmtId="1" fontId="11" fillId="0" borderId="15" xfId="0" applyNumberFormat="1" applyFont="1" applyBorder="1" applyAlignment="1">
      <alignment horizontal="center"/>
    </xf>
    <xf numFmtId="0" fontId="11" fillId="0" borderId="15" xfId="0" applyFont="1" applyBorder="1" applyAlignment="1">
      <alignment horizontal="left" wrapText="1"/>
    </xf>
    <xf numFmtId="43" fontId="11" fillId="0" borderId="15" xfId="2" applyFont="1" applyFill="1" applyBorder="1"/>
    <xf numFmtId="43" fontId="11" fillId="0" borderId="16" xfId="2" applyFont="1" applyFill="1" applyBorder="1"/>
    <xf numFmtId="0" fontId="11" fillId="0" borderId="17" xfId="0" applyFont="1" applyBorder="1" applyAlignment="1">
      <alignment horizontal="center" vertical="center"/>
    </xf>
    <xf numFmtId="0" fontId="11" fillId="0" borderId="15" xfId="0" applyFont="1" applyBorder="1" applyAlignment="1">
      <alignment wrapText="1"/>
    </xf>
    <xf numFmtId="0" fontId="11" fillId="0" borderId="15" xfId="0" applyFont="1" applyBorder="1" applyAlignment="1">
      <alignment horizontal="center"/>
    </xf>
    <xf numFmtId="164" fontId="11" fillId="0" borderId="12" xfId="0" applyNumberFormat="1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2" xfId="0" applyFont="1" applyBorder="1" applyAlignment="1">
      <alignment wrapText="1"/>
    </xf>
    <xf numFmtId="43" fontId="11" fillId="0" borderId="12" xfId="2" applyFont="1" applyFill="1" applyBorder="1"/>
    <xf numFmtId="43" fontId="11" fillId="0" borderId="13" xfId="2" applyFont="1" applyFill="1" applyBorder="1"/>
    <xf numFmtId="0" fontId="9" fillId="0" borderId="18" xfId="0" applyFont="1" applyBorder="1" applyAlignment="1">
      <alignment vertical="center"/>
    </xf>
    <xf numFmtId="4" fontId="10" fillId="0" borderId="19" xfId="0" applyNumberFormat="1" applyFont="1" applyBorder="1" applyAlignment="1">
      <alignment horizontal="right" vertical="center"/>
    </xf>
    <xf numFmtId="4" fontId="10" fillId="0" borderId="20" xfId="0" applyNumberFormat="1" applyFont="1" applyBorder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4" fontId="11" fillId="0" borderId="0" xfId="0" applyNumberFormat="1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13" fillId="0" borderId="15" xfId="0" applyFont="1" applyBorder="1" applyAlignment="1">
      <alignment horizontal="center"/>
    </xf>
    <xf numFmtId="1" fontId="13" fillId="0" borderId="15" xfId="0" applyNumberFormat="1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1" fontId="14" fillId="0" borderId="15" xfId="0" applyNumberFormat="1" applyFont="1" applyBorder="1" applyAlignment="1">
      <alignment horizontal="center"/>
    </xf>
    <xf numFmtId="4" fontId="11" fillId="0" borderId="15" xfId="2" applyNumberFormat="1" applyFont="1" applyFill="1" applyBorder="1"/>
    <xf numFmtId="0" fontId="14" fillId="0" borderId="0" xfId="0" applyFont="1"/>
    <xf numFmtId="43" fontId="14" fillId="0" borderId="8" xfId="0" applyNumberFormat="1" applyFont="1" applyBorder="1"/>
    <xf numFmtId="43" fontId="11" fillId="0" borderId="30" xfId="2" applyFont="1" applyFill="1" applyBorder="1"/>
    <xf numFmtId="0" fontId="11" fillId="0" borderId="30" xfId="0" applyFont="1" applyBorder="1" applyAlignment="1">
      <alignment horizontal="left" wrapText="1"/>
    </xf>
    <xf numFmtId="0" fontId="14" fillId="0" borderId="30" xfId="0" applyFont="1" applyBorder="1" applyAlignment="1">
      <alignment horizontal="center"/>
    </xf>
    <xf numFmtId="164" fontId="11" fillId="0" borderId="30" xfId="0" applyNumberFormat="1" applyFont="1" applyBorder="1" applyAlignment="1">
      <alignment horizontal="center"/>
    </xf>
    <xf numFmtId="43" fontId="14" fillId="0" borderId="16" xfId="0" applyNumberFormat="1" applyFont="1" applyBorder="1"/>
    <xf numFmtId="0" fontId="8" fillId="0" borderId="0" xfId="0" applyFont="1"/>
    <xf numFmtId="0" fontId="9" fillId="0" borderId="31" xfId="0" applyFont="1" applyBorder="1"/>
    <xf numFmtId="4" fontId="10" fillId="0" borderId="10" xfId="0" applyNumberFormat="1" applyFont="1" applyBorder="1" applyAlignment="1">
      <alignment horizontal="right" vertical="center"/>
    </xf>
    <xf numFmtId="4" fontId="10" fillId="0" borderId="32" xfId="0" applyNumberFormat="1" applyFont="1" applyBorder="1" applyAlignment="1">
      <alignment horizontal="right" vertical="center"/>
    </xf>
    <xf numFmtId="4" fontId="10" fillId="0" borderId="33" xfId="0" applyNumberFormat="1" applyFont="1" applyBorder="1" applyAlignment="1">
      <alignment horizontal="right" vertical="center"/>
    </xf>
    <xf numFmtId="4" fontId="10" fillId="0" borderId="34" xfId="0" applyNumberFormat="1" applyFont="1" applyBorder="1" applyAlignment="1">
      <alignment horizontal="right" vertical="center"/>
    </xf>
    <xf numFmtId="0" fontId="11" fillId="0" borderId="35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43" fontId="14" fillId="0" borderId="13" xfId="0" applyNumberFormat="1" applyFont="1" applyBorder="1"/>
    <xf numFmtId="0" fontId="10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4" fontId="10" fillId="0" borderId="37" xfId="0" applyNumberFormat="1" applyFont="1" applyBorder="1" applyAlignment="1">
      <alignment horizontal="right" vertical="center"/>
    </xf>
    <xf numFmtId="43" fontId="0" fillId="0" borderId="0" xfId="2" applyFont="1"/>
    <xf numFmtId="43" fontId="11" fillId="0" borderId="0" xfId="2" applyFont="1" applyFill="1" applyBorder="1" applyAlignment="1">
      <alignment horizontal="center" vertical="center" wrapText="1"/>
    </xf>
    <xf numFmtId="16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wrapText="1"/>
    </xf>
    <xf numFmtId="4" fontId="44" fillId="0" borderId="0" xfId="1" applyNumberFormat="1" applyFont="1"/>
    <xf numFmtId="43" fontId="9" fillId="0" borderId="0" xfId="2" applyFont="1" applyBorder="1"/>
    <xf numFmtId="0" fontId="49" fillId="54" borderId="0" xfId="48" applyFont="1" applyFill="1" applyAlignment="1">
      <alignment horizontal="right" wrapText="1"/>
    </xf>
    <xf numFmtId="43" fontId="49" fillId="54" borderId="0" xfId="42" applyFont="1" applyFill="1" applyBorder="1"/>
    <xf numFmtId="0" fontId="50" fillId="54" borderId="15" xfId="1" applyFont="1" applyFill="1" applyBorder="1"/>
    <xf numFmtId="0" fontId="51" fillId="54" borderId="0" xfId="48" applyFont="1" applyFill="1" applyAlignment="1">
      <alignment horizontal="right" wrapText="1"/>
    </xf>
    <xf numFmtId="0" fontId="0" fillId="55" borderId="0" xfId="0" applyFill="1"/>
    <xf numFmtId="0" fontId="51" fillId="54" borderId="0" xfId="0" applyFont="1" applyFill="1" applyAlignment="1">
      <alignment horizontal="center" vertical="center"/>
    </xf>
    <xf numFmtId="43" fontId="51" fillId="54" borderId="0" xfId="2" applyFont="1" applyFill="1" applyAlignment="1">
      <alignment horizontal="center" vertical="center"/>
    </xf>
    <xf numFmtId="0" fontId="0" fillId="54" borderId="0" xfId="0" applyFill="1"/>
    <xf numFmtId="0" fontId="52" fillId="54" borderId="15" xfId="0" applyFont="1" applyFill="1" applyBorder="1" applyAlignment="1">
      <alignment horizontal="center" vertical="center" wrapText="1"/>
    </xf>
    <xf numFmtId="12" fontId="51" fillId="54" borderId="0" xfId="0" applyNumberFormat="1" applyFont="1" applyFill="1" applyAlignment="1">
      <alignment horizontal="center" vertical="center"/>
    </xf>
    <xf numFmtId="12" fontId="0" fillId="0" borderId="0" xfId="0" applyNumberFormat="1"/>
    <xf numFmtId="43" fontId="49" fillId="54" borderId="0" xfId="2" applyFont="1" applyFill="1" applyBorder="1"/>
    <xf numFmtId="43" fontId="49" fillId="54" borderId="0" xfId="2" applyFont="1" applyFill="1" applyAlignment="1">
      <alignment horizontal="right" vertical="center"/>
    </xf>
    <xf numFmtId="43" fontId="4" fillId="54" borderId="0" xfId="2" applyFont="1" applyFill="1"/>
    <xf numFmtId="43" fontId="53" fillId="54" borderId="30" xfId="42" applyFont="1" applyFill="1" applyBorder="1"/>
    <xf numFmtId="43" fontId="53" fillId="54" borderId="30" xfId="2" applyFont="1" applyFill="1" applyBorder="1"/>
    <xf numFmtId="0" fontId="45" fillId="54" borderId="0" xfId="0" applyFont="1" applyFill="1"/>
    <xf numFmtId="12" fontId="45" fillId="54" borderId="0" xfId="0" applyNumberFormat="1" applyFont="1" applyFill="1"/>
    <xf numFmtId="43" fontId="4" fillId="54" borderId="0" xfId="2" applyFont="1" applyFill="1" applyAlignment="1">
      <alignment horizontal="left" indent="2"/>
    </xf>
    <xf numFmtId="43" fontId="45" fillId="54" borderId="0" xfId="2" applyFont="1" applyFill="1"/>
    <xf numFmtId="12" fontId="53" fillId="54" borderId="15" xfId="0" applyNumberFormat="1" applyFont="1" applyFill="1" applyBorder="1" applyAlignment="1">
      <alignment horizontal="center" vertical="center" wrapText="1"/>
    </xf>
    <xf numFmtId="12" fontId="52" fillId="54" borderId="30" xfId="0" applyNumberFormat="1" applyFont="1" applyFill="1" applyBorder="1" applyAlignment="1">
      <alignment horizontal="center" wrapText="1"/>
    </xf>
    <xf numFmtId="0" fontId="52" fillId="54" borderId="30" xfId="0" applyFont="1" applyFill="1" applyBorder="1" applyAlignment="1">
      <alignment horizontal="center" wrapText="1"/>
    </xf>
    <xf numFmtId="43" fontId="52" fillId="54" borderId="30" xfId="2" applyFont="1" applyFill="1" applyBorder="1" applyAlignment="1">
      <alignment horizontal="center" wrapText="1"/>
    </xf>
    <xf numFmtId="12" fontId="50" fillId="54" borderId="15" xfId="1" applyNumberFormat="1" applyFont="1" applyFill="1" applyBorder="1" applyAlignment="1">
      <alignment horizontal="center" vertical="center"/>
    </xf>
    <xf numFmtId="43" fontId="48" fillId="54" borderId="0" xfId="2" applyFont="1" applyFill="1" applyBorder="1" applyAlignment="1">
      <alignment horizontal="center" vertical="center" wrapText="1"/>
    </xf>
    <xf numFmtId="43" fontId="53" fillId="54" borderId="0" xfId="42" applyFont="1" applyFill="1" applyBorder="1"/>
    <xf numFmtId="43" fontId="53" fillId="54" borderId="0" xfId="2" applyFont="1" applyFill="1" applyBorder="1"/>
    <xf numFmtId="43" fontId="50" fillId="54" borderId="15" xfId="42" applyFont="1" applyFill="1" applyBorder="1" applyAlignment="1">
      <alignment horizontal="left" vertical="center"/>
    </xf>
    <xf numFmtId="12" fontId="50" fillId="54" borderId="15" xfId="1" applyNumberFormat="1" applyFont="1" applyFill="1" applyBorder="1" applyAlignment="1">
      <alignment horizontal="left" vertical="center"/>
    </xf>
    <xf numFmtId="12" fontId="53" fillId="54" borderId="15" xfId="0" applyNumberFormat="1" applyFont="1" applyFill="1" applyBorder="1" applyAlignment="1">
      <alignment horizontal="left" vertical="center" wrapText="1"/>
    </xf>
    <xf numFmtId="14" fontId="51" fillId="54" borderId="0" xfId="0" applyNumberFormat="1" applyFont="1" applyFill="1" applyAlignment="1">
      <alignment horizontal="left" vertical="center"/>
    </xf>
    <xf numFmtId="0" fontId="51" fillId="54" borderId="0" xfId="0" applyFont="1" applyFill="1" applyAlignment="1">
      <alignment horizontal="left" vertical="center"/>
    </xf>
    <xf numFmtId="14" fontId="52" fillId="54" borderId="30" xfId="0" applyNumberFormat="1" applyFont="1" applyFill="1" applyBorder="1" applyAlignment="1">
      <alignment horizontal="left" wrapText="1"/>
    </xf>
    <xf numFmtId="14" fontId="50" fillId="54" borderId="15" xfId="1" applyNumberFormat="1" applyFont="1" applyFill="1" applyBorder="1" applyAlignment="1">
      <alignment horizontal="left"/>
    </xf>
    <xf numFmtId="0" fontId="45" fillId="54" borderId="0" xfId="0" applyFont="1" applyFill="1" applyAlignment="1">
      <alignment horizontal="left"/>
    </xf>
    <xf numFmtId="0" fontId="45" fillId="0" borderId="0" xfId="0" applyFont="1" applyAlignment="1">
      <alignment horizontal="left"/>
    </xf>
    <xf numFmtId="0" fontId="0" fillId="0" borderId="0" xfId="0" applyAlignment="1">
      <alignment horizontal="left"/>
    </xf>
    <xf numFmtId="0" fontId="10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3" applyFont="1" applyFill="1" applyAlignment="1" applyProtection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52" fillId="54" borderId="0" xfId="0" applyFont="1" applyFill="1" applyAlignment="1">
      <alignment horizontal="center" vertical="center"/>
    </xf>
    <xf numFmtId="0" fontId="51" fillId="54" borderId="0" xfId="0" applyFont="1" applyFill="1" applyAlignment="1">
      <alignment horizontal="center" vertical="center"/>
    </xf>
    <xf numFmtId="0" fontId="54" fillId="54" borderId="0" xfId="0" applyFont="1" applyFill="1" applyAlignment="1">
      <alignment horizontal="center" vertical="center"/>
    </xf>
    <xf numFmtId="0" fontId="54" fillId="54" borderId="47" xfId="0" applyFont="1" applyFill="1" applyBorder="1" applyAlignment="1">
      <alignment horizontal="center" vertical="center"/>
    </xf>
    <xf numFmtId="0" fontId="54" fillId="54" borderId="48" xfId="0" applyFont="1" applyFill="1" applyBorder="1" applyAlignment="1">
      <alignment horizontal="center" vertical="center"/>
    </xf>
    <xf numFmtId="0" fontId="54" fillId="54" borderId="46" xfId="0" applyFont="1" applyFill="1" applyBorder="1" applyAlignment="1">
      <alignment horizontal="center" vertical="center"/>
    </xf>
    <xf numFmtId="0" fontId="11" fillId="54" borderId="49" xfId="0" applyFont="1" applyFill="1" applyBorder="1" applyAlignment="1">
      <alignment horizontal="left"/>
    </xf>
    <xf numFmtId="0" fontId="11" fillId="54" borderId="49" xfId="0" applyFont="1" applyFill="1" applyBorder="1" applyAlignment="1">
      <alignment horizontal="center"/>
    </xf>
    <xf numFmtId="0" fontId="11" fillId="54" borderId="0" xfId="0" applyFont="1" applyFill="1" applyAlignment="1">
      <alignment horizontal="left"/>
    </xf>
    <xf numFmtId="0" fontId="11" fillId="54" borderId="0" xfId="0" applyFont="1" applyFill="1" applyAlignment="1">
      <alignment horizontal="center" vertical="center"/>
    </xf>
    <xf numFmtId="0" fontId="52" fillId="54" borderId="47" xfId="0" applyFont="1" applyFill="1" applyBorder="1" applyAlignment="1">
      <alignment horizontal="center" vertical="center" wrapText="1"/>
    </xf>
    <xf numFmtId="0" fontId="52" fillId="54" borderId="46" xfId="0" applyFont="1" applyFill="1" applyBorder="1" applyAlignment="1">
      <alignment horizontal="center" vertical="center" wrapText="1"/>
    </xf>
  </cellXfs>
  <cellStyles count="110">
    <cellStyle name="20% - Énfasis1" xfId="74" builtinId="30" customBuiltin="1"/>
    <cellStyle name="20% - Énfasis1 2" xfId="4" xr:uid="{00000000-0005-0000-0000-000000000000}"/>
    <cellStyle name="20% - Énfasis2" xfId="77" builtinId="34" customBuiltin="1"/>
    <cellStyle name="20% - Énfasis2 2" xfId="5" xr:uid="{00000000-0005-0000-0000-000001000000}"/>
    <cellStyle name="20% - Énfasis3" xfId="80" builtinId="38" customBuiltin="1"/>
    <cellStyle name="20% - Énfasis3 2" xfId="6" xr:uid="{00000000-0005-0000-0000-000002000000}"/>
    <cellStyle name="20% - Énfasis4" xfId="83" builtinId="42" customBuiltin="1"/>
    <cellStyle name="20% - Énfasis4 2" xfId="7" xr:uid="{00000000-0005-0000-0000-000003000000}"/>
    <cellStyle name="20% - Énfasis5" xfId="86" builtinId="46" customBuiltin="1"/>
    <cellStyle name="20% - Énfasis5 2" xfId="8" xr:uid="{00000000-0005-0000-0000-000004000000}"/>
    <cellStyle name="20% - Énfasis6" xfId="89" builtinId="50" customBuiltin="1"/>
    <cellStyle name="20% - Énfasis6 2" xfId="9" xr:uid="{00000000-0005-0000-0000-000005000000}"/>
    <cellStyle name="40% - Énfasis1" xfId="75" builtinId="31" customBuiltin="1"/>
    <cellStyle name="40% - Énfasis1 2" xfId="10" xr:uid="{00000000-0005-0000-0000-000006000000}"/>
    <cellStyle name="40% - Énfasis2" xfId="78" builtinId="35" customBuiltin="1"/>
    <cellStyle name="40% - Énfasis2 2" xfId="11" xr:uid="{00000000-0005-0000-0000-000007000000}"/>
    <cellStyle name="40% - Énfasis3" xfId="81" builtinId="39" customBuiltin="1"/>
    <cellStyle name="40% - Énfasis3 2" xfId="12" xr:uid="{00000000-0005-0000-0000-000008000000}"/>
    <cellStyle name="40% - Énfasis4" xfId="84" builtinId="43" customBuiltin="1"/>
    <cellStyle name="40% - Énfasis4 2" xfId="13" xr:uid="{00000000-0005-0000-0000-000009000000}"/>
    <cellStyle name="40% - Énfasis5" xfId="87" builtinId="47" customBuiltin="1"/>
    <cellStyle name="40% - Énfasis5 2" xfId="14" xr:uid="{00000000-0005-0000-0000-00000A000000}"/>
    <cellStyle name="40% - Énfasis6" xfId="90" builtinId="51" customBuiltin="1"/>
    <cellStyle name="40% - Énfasis6 2" xfId="15" xr:uid="{00000000-0005-0000-0000-00000B000000}"/>
    <cellStyle name="60% - Énfasis1 2" xfId="16" xr:uid="{00000000-0005-0000-0000-00000C000000}"/>
    <cellStyle name="60% - Énfasis1 3" xfId="91" xr:uid="{00000000-0005-0000-0000-00006A000000}"/>
    <cellStyle name="60% - Énfasis2 2" xfId="17" xr:uid="{00000000-0005-0000-0000-00000D000000}"/>
    <cellStyle name="60% - Énfasis2 3" xfId="92" xr:uid="{00000000-0005-0000-0000-00006B000000}"/>
    <cellStyle name="60% - Énfasis3 2" xfId="18" xr:uid="{00000000-0005-0000-0000-00000E000000}"/>
    <cellStyle name="60% - Énfasis3 3" xfId="93" xr:uid="{00000000-0005-0000-0000-00006C000000}"/>
    <cellStyle name="60% - Énfasis4 2" xfId="19" xr:uid="{00000000-0005-0000-0000-00000F000000}"/>
    <cellStyle name="60% - Énfasis4 3" xfId="94" xr:uid="{00000000-0005-0000-0000-00006D000000}"/>
    <cellStyle name="60% - Énfasis5 2" xfId="20" xr:uid="{00000000-0005-0000-0000-000010000000}"/>
    <cellStyle name="60% - Énfasis5 3" xfId="95" xr:uid="{00000000-0005-0000-0000-00006E000000}"/>
    <cellStyle name="60% - Énfasis6 2" xfId="21" xr:uid="{00000000-0005-0000-0000-000011000000}"/>
    <cellStyle name="60% - Énfasis6 3" xfId="96" xr:uid="{00000000-0005-0000-0000-00006F000000}"/>
    <cellStyle name="Bueno 2" xfId="23" xr:uid="{00000000-0005-0000-0000-000012000000}"/>
    <cellStyle name="Bueno 3" xfId="22" xr:uid="{00000000-0005-0000-0000-000013000000}"/>
    <cellStyle name="Cálculo" xfId="66" builtinId="22" customBuiltin="1"/>
    <cellStyle name="Cálculo 2" xfId="24" xr:uid="{00000000-0005-0000-0000-000014000000}"/>
    <cellStyle name="Celda de comprobación" xfId="68" builtinId="23" customBuiltin="1"/>
    <cellStyle name="Celda de comprobación 2" xfId="25" xr:uid="{00000000-0005-0000-0000-000015000000}"/>
    <cellStyle name="Celda vinculada" xfId="67" builtinId="24" customBuiltin="1"/>
    <cellStyle name="Celda vinculada 2" xfId="26" xr:uid="{00000000-0005-0000-0000-000016000000}"/>
    <cellStyle name="Encabezado 1 2" xfId="28" xr:uid="{00000000-0005-0000-0000-000017000000}"/>
    <cellStyle name="Encabezado 1 3" xfId="27" xr:uid="{00000000-0005-0000-0000-000018000000}"/>
    <cellStyle name="Encabezado 4" xfId="62" builtinId="19" customBuiltin="1"/>
    <cellStyle name="Encabezado 4 2" xfId="29" xr:uid="{00000000-0005-0000-0000-000019000000}"/>
    <cellStyle name="Énfasis1" xfId="73" builtinId="29" customBuiltin="1"/>
    <cellStyle name="Énfasis1 2" xfId="30" xr:uid="{00000000-0005-0000-0000-00001A000000}"/>
    <cellStyle name="Énfasis2" xfId="76" builtinId="33" customBuiltin="1"/>
    <cellStyle name="Énfasis2 2" xfId="31" xr:uid="{00000000-0005-0000-0000-00001B000000}"/>
    <cellStyle name="Énfasis3" xfId="79" builtinId="37" customBuiltin="1"/>
    <cellStyle name="Énfasis3 2" xfId="32" xr:uid="{00000000-0005-0000-0000-00001C000000}"/>
    <cellStyle name="Énfasis4" xfId="82" builtinId="41" customBuiltin="1"/>
    <cellStyle name="Énfasis4 2" xfId="33" xr:uid="{00000000-0005-0000-0000-00001D000000}"/>
    <cellStyle name="Énfasis5" xfId="85" builtinId="45" customBuiltin="1"/>
    <cellStyle name="Énfasis5 2" xfId="34" xr:uid="{00000000-0005-0000-0000-00001E000000}"/>
    <cellStyle name="Énfasis6" xfId="88" builtinId="49" customBuiltin="1"/>
    <cellStyle name="Énfasis6 2" xfId="35" xr:uid="{00000000-0005-0000-0000-00001F000000}"/>
    <cellStyle name="Entrada" xfId="64" builtinId="20" customBuiltin="1"/>
    <cellStyle name="Entrada 2" xfId="36" xr:uid="{00000000-0005-0000-0000-000020000000}"/>
    <cellStyle name="Hipervínculo" xfId="3" builtinId="8"/>
    <cellStyle name="Incorrecto" xfId="63" builtinId="27" customBuiltin="1"/>
    <cellStyle name="Incorrecto 2" xfId="37" xr:uid="{00000000-0005-0000-0000-000022000000}"/>
    <cellStyle name="Millares" xfId="2" builtinId="3"/>
    <cellStyle name="Millares 2" xfId="39" xr:uid="{00000000-0005-0000-0000-000024000000}"/>
    <cellStyle name="Millares 3" xfId="40" xr:uid="{00000000-0005-0000-0000-000025000000}"/>
    <cellStyle name="Millares 4" xfId="41" xr:uid="{00000000-0005-0000-0000-000026000000}"/>
    <cellStyle name="Millares 5" xfId="42" xr:uid="{00000000-0005-0000-0000-000027000000}"/>
    <cellStyle name="Millares 6" xfId="38" xr:uid="{00000000-0005-0000-0000-000028000000}"/>
    <cellStyle name="Millares 6 2" xfId="102" xr:uid="{00000000-0005-0000-0000-000026000000}"/>
    <cellStyle name="Millares 6 2 2" xfId="105" xr:uid="{D5936AB1-D85A-4650-BB34-99D1EA82FD63}"/>
    <cellStyle name="Millares 6 3" xfId="108" xr:uid="{1C8DBB5A-EED7-48E6-ABA9-921DA45C3439}"/>
    <cellStyle name="Millares 7" xfId="101" xr:uid="{00000000-0005-0000-0000-000027000000}"/>
    <cellStyle name="Moneda 2" xfId="43" xr:uid="{00000000-0005-0000-0000-000029000000}"/>
    <cellStyle name="Neutral 2" xfId="44" xr:uid="{00000000-0005-0000-0000-00002A000000}"/>
    <cellStyle name="Neutral 3" xfId="97" xr:uid="{00000000-0005-0000-0000-000070000000}"/>
    <cellStyle name="Normal" xfId="0" builtinId="0"/>
    <cellStyle name="Normal 10" xfId="103" xr:uid="{C84F0501-9D06-4FF5-9D31-406710195C1E}"/>
    <cellStyle name="Normal 10 2" xfId="106" xr:uid="{B93DE89D-D5CB-4CEE-A0D1-A9FCD9594A51}"/>
    <cellStyle name="Normal 10 3" xfId="109" xr:uid="{9777E878-CB9C-4BA4-8394-173ED80B214C}"/>
    <cellStyle name="Normal 2" xfId="45" xr:uid="{00000000-0005-0000-0000-00002C000000}"/>
    <cellStyle name="Normal 2 2" xfId="46" xr:uid="{00000000-0005-0000-0000-00002D000000}"/>
    <cellStyle name="Normal 2 3" xfId="47" xr:uid="{00000000-0005-0000-0000-00002E000000}"/>
    <cellStyle name="Normal 3" xfId="48" xr:uid="{00000000-0005-0000-0000-00002F000000}"/>
    <cellStyle name="Normal 4" xfId="49" xr:uid="{00000000-0005-0000-0000-000030000000}"/>
    <cellStyle name="Normal 5" xfId="1" xr:uid="{00000000-0005-0000-0000-000031000000}"/>
    <cellStyle name="Normal 6" xfId="50" xr:uid="{00000000-0005-0000-0000-000032000000}"/>
    <cellStyle name="Normal 7" xfId="51" xr:uid="{00000000-0005-0000-0000-000033000000}"/>
    <cellStyle name="Normal 8" xfId="99" xr:uid="{00000000-0005-0000-0000-000033000000}"/>
    <cellStyle name="Normal 9" xfId="100" xr:uid="{00000000-0005-0000-0000-000034000000}"/>
    <cellStyle name="Normal 9 2" xfId="104" xr:uid="{DF6B4BCB-F3FE-4F0B-B2D8-AE472DD39536}"/>
    <cellStyle name="Normal 9 3" xfId="107" xr:uid="{A78C91ED-1B99-47CF-865E-3936F7C16B3B}"/>
    <cellStyle name="Notas" xfId="70" builtinId="10" customBuiltin="1"/>
    <cellStyle name="Notas 2" xfId="52" xr:uid="{00000000-0005-0000-0000-000034000000}"/>
    <cellStyle name="Salida" xfId="65" builtinId="21" customBuiltin="1"/>
    <cellStyle name="Salida 2" xfId="53" xr:uid="{00000000-0005-0000-0000-000035000000}"/>
    <cellStyle name="Texto de advertencia" xfId="69" builtinId="11" customBuiltin="1"/>
    <cellStyle name="Texto de advertencia 2" xfId="54" xr:uid="{00000000-0005-0000-0000-000036000000}"/>
    <cellStyle name="Texto explicativo" xfId="71" builtinId="53" customBuiltin="1"/>
    <cellStyle name="Texto explicativo 2" xfId="55" xr:uid="{00000000-0005-0000-0000-000037000000}"/>
    <cellStyle name="Título 2" xfId="60" builtinId="17" customBuiltin="1"/>
    <cellStyle name="Título 2 2" xfId="56" xr:uid="{00000000-0005-0000-0000-000038000000}"/>
    <cellStyle name="Título 3" xfId="61" builtinId="18" customBuiltin="1"/>
    <cellStyle name="Título 3 2" xfId="57" xr:uid="{00000000-0005-0000-0000-000039000000}"/>
    <cellStyle name="Título 4" xfId="58" xr:uid="{00000000-0005-0000-0000-00003A000000}"/>
    <cellStyle name="Título 5" xfId="98" xr:uid="{00000000-0005-0000-0000-000071000000}"/>
    <cellStyle name="Total" xfId="72" builtinId="25" customBuiltin="1"/>
    <cellStyle name="Total 2" xfId="59" xr:uid="{00000000-0005-0000-0000-00003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2.png"/><Relationship Id="rId5" Type="http://schemas.openxmlformats.org/officeDocument/2006/relationships/image" Target="../media/image5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2960008</xdr:colOff>
      <xdr:row>0</xdr:row>
      <xdr:rowOff>0</xdr:rowOff>
    </xdr:from>
    <xdr:to>
      <xdr:col>3</xdr:col>
      <xdr:colOff>4460875</xdr:colOff>
      <xdr:row>4</xdr:row>
      <xdr:rowOff>254000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912CFEC-7C9C-436F-8CF5-AA40EAACA7E3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00133" y="0"/>
          <a:ext cx="1500867" cy="146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2214563</xdr:colOff>
      <xdr:row>160</xdr:row>
      <xdr:rowOff>292099</xdr:rowOff>
    </xdr:from>
    <xdr:to>
      <xdr:col>3</xdr:col>
      <xdr:colOff>5270500</xdr:colOff>
      <xdr:row>161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1967AFF1-0FF5-4E93-9B23-09DA6434BC15}"/>
            </a:ext>
          </a:extLst>
        </xdr:cNvPr>
        <xdr:cNvCxnSpPr/>
      </xdr:nvCxnSpPr>
      <xdr:spPr>
        <a:xfrm>
          <a:off x="5754688" y="50060224"/>
          <a:ext cx="3055937" cy="95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1023937</xdr:colOff>
      <xdr:row>161</xdr:row>
      <xdr:rowOff>0</xdr:rowOff>
    </xdr:from>
    <xdr:to>
      <xdr:col>7</xdr:col>
      <xdr:colOff>16669</xdr:colOff>
      <xdr:row>161</xdr:row>
      <xdr:rowOff>9525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EA4CC480-9231-44BD-B52C-275E64F532BC}"/>
            </a:ext>
          </a:extLst>
        </xdr:cNvPr>
        <xdr:cNvCxnSpPr/>
      </xdr:nvCxnSpPr>
      <xdr:spPr>
        <a:xfrm>
          <a:off x="11787187" y="33851850"/>
          <a:ext cx="2040732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161</xdr:row>
      <xdr:rowOff>0</xdr:rowOff>
    </xdr:from>
    <xdr:to>
      <xdr:col>2</xdr:col>
      <xdr:colOff>873125</xdr:colOff>
      <xdr:row>161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F678448D-63F4-4369-AB11-EBF6A5870BEB}"/>
            </a:ext>
          </a:extLst>
        </xdr:cNvPr>
        <xdr:cNvCxnSpPr/>
      </xdr:nvCxnSpPr>
      <xdr:spPr>
        <a:xfrm>
          <a:off x="0" y="50069750"/>
          <a:ext cx="2555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2960008</xdr:colOff>
      <xdr:row>0</xdr:row>
      <xdr:rowOff>0</xdr:rowOff>
    </xdr:from>
    <xdr:to>
      <xdr:col>3</xdr:col>
      <xdr:colOff>4460875</xdr:colOff>
      <xdr:row>4</xdr:row>
      <xdr:rowOff>254000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83CA90D-2CA0-44B4-B893-C32C207E5719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93783" y="0"/>
          <a:ext cx="1500867" cy="143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2341563</xdr:colOff>
      <xdr:row>128</xdr:row>
      <xdr:rowOff>292099</xdr:rowOff>
    </xdr:from>
    <xdr:to>
      <xdr:col>3</xdr:col>
      <xdr:colOff>5397500</xdr:colOff>
      <xdr:row>129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A8BB335C-6052-4C87-856C-EF860C43218C}"/>
            </a:ext>
          </a:extLst>
        </xdr:cNvPr>
        <xdr:cNvCxnSpPr/>
      </xdr:nvCxnSpPr>
      <xdr:spPr>
        <a:xfrm>
          <a:off x="5881688" y="39519224"/>
          <a:ext cx="3055937" cy="95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1023937</xdr:colOff>
      <xdr:row>128</xdr:row>
      <xdr:rowOff>285750</xdr:rowOff>
    </xdr:from>
    <xdr:to>
      <xdr:col>7</xdr:col>
      <xdr:colOff>16669</xdr:colOff>
      <xdr:row>128</xdr:row>
      <xdr:rowOff>295275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E84581CC-C51F-4D2A-9F56-F20E6055D1ED}"/>
            </a:ext>
          </a:extLst>
        </xdr:cNvPr>
        <xdr:cNvCxnSpPr/>
      </xdr:nvCxnSpPr>
      <xdr:spPr>
        <a:xfrm>
          <a:off x="11723687" y="39512875"/>
          <a:ext cx="2739232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15875</xdr:colOff>
      <xdr:row>129</xdr:row>
      <xdr:rowOff>0</xdr:rowOff>
    </xdr:from>
    <xdr:to>
      <xdr:col>2</xdr:col>
      <xdr:colOff>889000</xdr:colOff>
      <xdr:row>129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2B4C666E-D47E-4A9E-91FB-CD1AE8454E6C}"/>
            </a:ext>
          </a:extLst>
        </xdr:cNvPr>
        <xdr:cNvCxnSpPr/>
      </xdr:nvCxnSpPr>
      <xdr:spPr>
        <a:xfrm>
          <a:off x="15875" y="54625875"/>
          <a:ext cx="2555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435429</xdr:colOff>
      <xdr:row>0</xdr:row>
      <xdr:rowOff>238125</xdr:rowOff>
    </xdr:from>
    <xdr:to>
      <xdr:col>2</xdr:col>
      <xdr:colOff>284388</xdr:colOff>
      <xdr:row>3</xdr:row>
      <xdr:rowOff>261936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6414566-9870-40D6-822C-B97977F46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429" y="238125"/>
          <a:ext cx="7183209" cy="1190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10310813</xdr:colOff>
      <xdr:row>39</xdr:row>
      <xdr:rowOff>71437</xdr:rowOff>
    </xdr:from>
    <xdr:to>
      <xdr:col>2</xdr:col>
      <xdr:colOff>16597312</xdr:colOff>
      <xdr:row>42</xdr:row>
      <xdr:rowOff>476250</xdr:rowOff>
    </xdr:to>
    <xdr:pic>
      <xdr:nvPicPr>
        <xdr:cNvPr id="11" name="Imagen 11">
          <a:extLst>
            <a:ext uri="{FF2B5EF4-FFF2-40B4-BE49-F238E27FC236}">
              <a16:creationId xmlns:a16="http://schemas.microsoft.com/office/drawing/2014/main" id="{B19B00F3-A6A7-4AF5-9DC0-88585822D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87813" y="18454687"/>
          <a:ext cx="6286499" cy="1952625"/>
        </a:xfrm>
        <a:prstGeom prst="rect">
          <a:avLst/>
        </a:prstGeom>
        <a:solidFill>
          <a:schemeClr val="accent1">
            <a:lumMod val="75000"/>
          </a:schemeClr>
        </a:solidFill>
      </xdr:spPr>
    </xdr:pic>
    <xdr:clientData/>
  </xdr:twoCellAnchor>
  <xdr:twoCellAnchor>
    <xdr:from>
      <xdr:col>0</xdr:col>
      <xdr:colOff>163284</xdr:colOff>
      <xdr:row>44</xdr:row>
      <xdr:rowOff>0</xdr:rowOff>
    </xdr:from>
    <xdr:to>
      <xdr:col>1</xdr:col>
      <xdr:colOff>1885613</xdr:colOff>
      <xdr:row>44</xdr:row>
      <xdr:rowOff>0</xdr:rowOff>
    </xdr:to>
    <xdr:cxnSp macro="">
      <xdr:nvCxnSpPr>
        <xdr:cNvPr id="13" name="Conector recto 7">
          <a:extLst>
            <a:ext uri="{FF2B5EF4-FFF2-40B4-BE49-F238E27FC236}">
              <a16:creationId xmlns:a16="http://schemas.microsoft.com/office/drawing/2014/main" id="{D5BB6C52-1D4C-4D16-BCEA-913F3A93325D}"/>
            </a:ext>
          </a:extLst>
        </xdr:cNvPr>
        <xdr:cNvCxnSpPr/>
      </xdr:nvCxnSpPr>
      <xdr:spPr>
        <a:xfrm>
          <a:off x="163284" y="28575000"/>
          <a:ext cx="471317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193892</xdr:colOff>
      <xdr:row>44</xdr:row>
      <xdr:rowOff>0</xdr:rowOff>
    </xdr:from>
    <xdr:to>
      <xdr:col>2</xdr:col>
      <xdr:colOff>7524750</xdr:colOff>
      <xdr:row>44</xdr:row>
      <xdr:rowOff>6061</xdr:rowOff>
    </xdr:to>
    <xdr:cxnSp macro="">
      <xdr:nvCxnSpPr>
        <xdr:cNvPr id="14" name="Conector recto 8">
          <a:extLst>
            <a:ext uri="{FF2B5EF4-FFF2-40B4-BE49-F238E27FC236}">
              <a16:creationId xmlns:a16="http://schemas.microsoft.com/office/drawing/2014/main" id="{4EDF971B-4EF7-4ABE-A323-038D6D31F177}"/>
            </a:ext>
          </a:extLst>
        </xdr:cNvPr>
        <xdr:cNvCxnSpPr/>
      </xdr:nvCxnSpPr>
      <xdr:spPr>
        <a:xfrm flipV="1">
          <a:off x="7099517" y="50006250"/>
          <a:ext cx="7330858" cy="60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39</xdr:row>
      <xdr:rowOff>357186</xdr:rowOff>
    </xdr:from>
    <xdr:to>
      <xdr:col>1</xdr:col>
      <xdr:colOff>3690937</xdr:colOff>
      <xdr:row>42</xdr:row>
      <xdr:rowOff>142873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60CD9843-0124-4D36-929B-1FD4350D9B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alphaModFix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-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9575" r="1515" b="12186"/>
        <a:stretch/>
      </xdr:blipFill>
      <xdr:spPr>
        <a:xfrm>
          <a:off x="0" y="18740436"/>
          <a:ext cx="5453062" cy="1333499"/>
        </a:xfrm>
        <a:prstGeom prst="rect">
          <a:avLst/>
        </a:prstGeom>
      </xdr:spPr>
    </xdr:pic>
    <xdr:clientData/>
  </xdr:twoCellAnchor>
  <xdr:twoCellAnchor editAs="oneCell">
    <xdr:from>
      <xdr:col>2</xdr:col>
      <xdr:colOff>2095499</xdr:colOff>
      <xdr:row>39</xdr:row>
      <xdr:rowOff>339720</xdr:rowOff>
    </xdr:from>
    <xdr:to>
      <xdr:col>2</xdr:col>
      <xdr:colOff>7596187</xdr:colOff>
      <xdr:row>42</xdr:row>
      <xdr:rowOff>78727</xdr:rowOff>
    </xdr:to>
    <xdr:pic>
      <xdr:nvPicPr>
        <xdr:cNvPr id="17" name="Imagen 2">
          <a:extLst>
            <a:ext uri="{FF2B5EF4-FFF2-40B4-BE49-F238E27FC236}">
              <a16:creationId xmlns:a16="http://schemas.microsoft.com/office/drawing/2014/main" id="{39B825E7-8BC6-43CA-993E-A61FDCAE5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572499" y="18722970"/>
          <a:ext cx="5500688" cy="12868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youtube.com/watch?v=IE2ZsYTINy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youtube.com/watch?v=IE2ZsYTINy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64"/>
  <sheetViews>
    <sheetView zoomScale="60" zoomScaleNormal="60" zoomScaleSheetLayoutView="100" workbookViewId="0">
      <selection activeCell="D128" sqref="D128"/>
    </sheetView>
  </sheetViews>
  <sheetFormatPr baseColWidth="10" defaultColWidth="11.42578125" defaultRowHeight="23.25" x14ac:dyDescent="0.35"/>
  <cols>
    <col min="1" max="1" width="5.42578125" style="6" customWidth="1"/>
    <col min="2" max="2" width="19.7109375" style="6" customWidth="1"/>
    <col min="3" max="3" width="27.85546875" style="6" customWidth="1"/>
    <col min="4" max="4" width="81.140625" style="6" customWidth="1"/>
    <col min="5" max="5" width="26.140625" style="6" customWidth="1"/>
    <col min="6" max="6" width="27.7109375" style="6" customWidth="1"/>
    <col min="7" max="7" width="28.5703125" style="6" customWidth="1"/>
    <col min="8" max="16384" width="11.42578125" style="6"/>
  </cols>
  <sheetData>
    <row r="1" spans="1:7" x14ac:dyDescent="0.35">
      <c r="A1" s="5"/>
      <c r="B1" s="5"/>
      <c r="C1" s="5"/>
      <c r="D1" s="5"/>
      <c r="E1" s="5"/>
      <c r="F1" s="5"/>
      <c r="G1" s="5"/>
    </row>
    <row r="2" spans="1:7" x14ac:dyDescent="0.35">
      <c r="A2" s="5"/>
      <c r="B2" s="5"/>
      <c r="C2" s="5"/>
      <c r="D2" s="5"/>
      <c r="E2" s="5"/>
      <c r="F2" s="5"/>
      <c r="G2" s="5"/>
    </row>
    <row r="3" spans="1:7" x14ac:dyDescent="0.35">
      <c r="A3" s="5"/>
      <c r="B3" s="5"/>
      <c r="C3" s="7"/>
      <c r="D3" s="7"/>
      <c r="E3" s="8"/>
      <c r="F3" s="5"/>
      <c r="G3" s="5"/>
    </row>
    <row r="4" spans="1:7" x14ac:dyDescent="0.35">
      <c r="A4" s="5"/>
      <c r="B4" s="5"/>
      <c r="C4" s="5"/>
      <c r="D4" s="5"/>
      <c r="E4" s="5"/>
      <c r="F4" s="5"/>
      <c r="G4" s="5"/>
    </row>
    <row r="5" spans="1:7" ht="29.25" customHeight="1" x14ac:dyDescent="0.35">
      <c r="A5" s="5"/>
      <c r="B5" s="5"/>
      <c r="C5" s="5"/>
      <c r="D5" s="5"/>
      <c r="E5" s="5"/>
      <c r="F5" s="5"/>
      <c r="G5" s="5"/>
    </row>
    <row r="6" spans="1:7" x14ac:dyDescent="0.35">
      <c r="A6" s="114" t="s">
        <v>0</v>
      </c>
      <c r="B6" s="114"/>
      <c r="C6" s="114"/>
      <c r="D6" s="114"/>
      <c r="E6" s="114"/>
      <c r="F6" s="114"/>
      <c r="G6" s="114"/>
    </row>
    <row r="7" spans="1:7" x14ac:dyDescent="0.35">
      <c r="A7" s="115" t="s">
        <v>1</v>
      </c>
      <c r="B7" s="116"/>
      <c r="C7" s="116"/>
      <c r="D7" s="116"/>
      <c r="E7" s="116"/>
      <c r="F7" s="116"/>
      <c r="G7" s="116"/>
    </row>
    <row r="8" spans="1:7" x14ac:dyDescent="0.35">
      <c r="A8" s="9"/>
      <c r="B8" s="9"/>
      <c r="C8" s="9"/>
      <c r="D8" s="9"/>
      <c r="E8" s="9"/>
      <c r="F8" s="9"/>
      <c r="G8" s="9"/>
    </row>
    <row r="9" spans="1:7" x14ac:dyDescent="0.35">
      <c r="A9" s="114" t="s">
        <v>2</v>
      </c>
      <c r="B9" s="114"/>
      <c r="C9" s="114"/>
      <c r="D9" s="114"/>
      <c r="E9" s="114"/>
      <c r="F9" s="114"/>
      <c r="G9" s="114"/>
    </row>
    <row r="10" spans="1:7" x14ac:dyDescent="0.35">
      <c r="A10" s="114" t="s">
        <v>3</v>
      </c>
      <c r="B10" s="114"/>
      <c r="C10" s="114"/>
      <c r="D10" s="114"/>
      <c r="E10" s="114"/>
      <c r="F10" s="114"/>
      <c r="G10" s="114"/>
    </row>
    <row r="11" spans="1:7" x14ac:dyDescent="0.35">
      <c r="A11" s="114" t="s">
        <v>4</v>
      </c>
      <c r="B11" s="114"/>
      <c r="C11" s="114"/>
      <c r="D11" s="114"/>
      <c r="E11" s="114"/>
      <c r="F11" s="114"/>
      <c r="G11" s="114"/>
    </row>
    <row r="12" spans="1:7" ht="24" thickBot="1" x14ac:dyDescent="0.4">
      <c r="A12" s="5"/>
      <c r="B12" s="5"/>
      <c r="C12" s="5"/>
      <c r="D12" s="5"/>
      <c r="E12" s="5"/>
      <c r="F12" s="5"/>
      <c r="G12" s="5"/>
    </row>
    <row r="13" spans="1:7" x14ac:dyDescent="0.35">
      <c r="A13" s="10"/>
      <c r="B13" s="117" t="s">
        <v>5</v>
      </c>
      <c r="C13" s="118"/>
      <c r="D13" s="118"/>
      <c r="E13" s="118"/>
      <c r="F13" s="118"/>
      <c r="G13" s="119"/>
    </row>
    <row r="14" spans="1:7" x14ac:dyDescent="0.35">
      <c r="A14" s="11"/>
      <c r="B14" s="113"/>
      <c r="C14" s="113"/>
      <c r="D14" s="12"/>
      <c r="E14" s="113" t="s">
        <v>6</v>
      </c>
      <c r="F14" s="113"/>
      <c r="G14" s="13">
        <f>2979602.07+15153163.56</f>
        <v>18132765.629999999</v>
      </c>
    </row>
    <row r="15" spans="1:7" ht="24" thickBot="1" x14ac:dyDescent="0.4">
      <c r="A15" s="14"/>
      <c r="B15" s="15" t="s">
        <v>7</v>
      </c>
      <c r="C15" s="16" t="s">
        <v>8</v>
      </c>
      <c r="D15" s="17" t="s">
        <v>9</v>
      </c>
      <c r="E15" s="15" t="s">
        <v>10</v>
      </c>
      <c r="F15" s="16" t="s">
        <v>11</v>
      </c>
      <c r="G15" s="18" t="s">
        <v>12</v>
      </c>
    </row>
    <row r="16" spans="1:7" x14ac:dyDescent="0.35">
      <c r="A16" s="19"/>
      <c r="B16" s="20">
        <v>43467</v>
      </c>
      <c r="C16" s="21"/>
      <c r="D16" s="22" t="s">
        <v>126</v>
      </c>
      <c r="E16" s="23"/>
      <c r="F16" s="23">
        <v>1850</v>
      </c>
      <c r="G16" s="24">
        <f>G14+E16-F16</f>
        <v>18130915.629999999</v>
      </c>
    </row>
    <row r="17" spans="1:7" x14ac:dyDescent="0.35">
      <c r="A17" s="25"/>
      <c r="B17" s="20">
        <v>43467</v>
      </c>
      <c r="C17" s="21"/>
      <c r="D17" s="26" t="s">
        <v>13</v>
      </c>
      <c r="E17" s="23"/>
      <c r="F17" s="23">
        <v>500</v>
      </c>
      <c r="G17" s="24">
        <f>G16+E17-F17</f>
        <v>18130415.629999999</v>
      </c>
    </row>
    <row r="18" spans="1:7" x14ac:dyDescent="0.35">
      <c r="A18" s="25"/>
      <c r="B18" s="20">
        <v>43468</v>
      </c>
      <c r="C18" s="27">
        <v>15918</v>
      </c>
      <c r="D18" s="26" t="s">
        <v>14</v>
      </c>
      <c r="E18" s="23"/>
      <c r="F18" s="23">
        <v>21546</v>
      </c>
      <c r="G18" s="24">
        <f t="shared" ref="G18:G81" si="0">G17+E18-F18</f>
        <v>18108869.629999999</v>
      </c>
    </row>
    <row r="19" spans="1:7" x14ac:dyDescent="0.35">
      <c r="A19" s="25"/>
      <c r="B19" s="20">
        <v>43468</v>
      </c>
      <c r="C19" s="27">
        <v>15919</v>
      </c>
      <c r="D19" s="26" t="s">
        <v>14</v>
      </c>
      <c r="E19" s="23"/>
      <c r="F19" s="23">
        <v>19965.2</v>
      </c>
      <c r="G19" s="24">
        <f t="shared" si="0"/>
        <v>18088904.43</v>
      </c>
    </row>
    <row r="20" spans="1:7" x14ac:dyDescent="0.35">
      <c r="A20" s="25"/>
      <c r="B20" s="20">
        <v>43468</v>
      </c>
      <c r="C20" s="27">
        <v>15920</v>
      </c>
      <c r="D20" s="26" t="s">
        <v>15</v>
      </c>
      <c r="E20" s="23"/>
      <c r="F20" s="23">
        <v>1500</v>
      </c>
      <c r="G20" s="24">
        <f t="shared" si="0"/>
        <v>18087404.43</v>
      </c>
    </row>
    <row r="21" spans="1:7" x14ac:dyDescent="0.35">
      <c r="A21" s="25"/>
      <c r="B21" s="20">
        <v>43468</v>
      </c>
      <c r="C21" s="27">
        <v>15921</v>
      </c>
      <c r="D21" s="26" t="s">
        <v>16</v>
      </c>
      <c r="E21" s="23"/>
      <c r="F21" s="23">
        <v>22325</v>
      </c>
      <c r="G21" s="24">
        <f t="shared" si="0"/>
        <v>18065079.43</v>
      </c>
    </row>
    <row r="22" spans="1:7" x14ac:dyDescent="0.35">
      <c r="A22" s="25"/>
      <c r="B22" s="20">
        <v>43468</v>
      </c>
      <c r="C22" s="27">
        <v>15922</v>
      </c>
      <c r="D22" s="26" t="s">
        <v>16</v>
      </c>
      <c r="E22" s="23"/>
      <c r="F22" s="23">
        <v>22325</v>
      </c>
      <c r="G22" s="24">
        <f t="shared" si="0"/>
        <v>18042754.43</v>
      </c>
    </row>
    <row r="23" spans="1:7" x14ac:dyDescent="0.35">
      <c r="A23" s="25"/>
      <c r="B23" s="20">
        <v>43468</v>
      </c>
      <c r="C23" s="27">
        <v>15923</v>
      </c>
      <c r="D23" s="26" t="s">
        <v>17</v>
      </c>
      <c r="E23" s="23"/>
      <c r="F23" s="23">
        <v>17017.23</v>
      </c>
      <c r="G23" s="24">
        <f t="shared" si="0"/>
        <v>18025737.199999999</v>
      </c>
    </row>
    <row r="24" spans="1:7" x14ac:dyDescent="0.35">
      <c r="A24" s="25"/>
      <c r="B24" s="20">
        <v>43468</v>
      </c>
      <c r="C24" s="27">
        <v>15924</v>
      </c>
      <c r="D24" s="26" t="s">
        <v>17</v>
      </c>
      <c r="E24" s="23"/>
      <c r="F24" s="23">
        <v>23503</v>
      </c>
      <c r="G24" s="24">
        <f t="shared" si="0"/>
        <v>18002234.199999999</v>
      </c>
    </row>
    <row r="25" spans="1:7" x14ac:dyDescent="0.35">
      <c r="A25" s="25"/>
      <c r="B25" s="20">
        <v>43468</v>
      </c>
      <c r="C25" s="27">
        <v>15925</v>
      </c>
      <c r="D25" s="26" t="s">
        <v>18</v>
      </c>
      <c r="E25" s="23"/>
      <c r="F25" s="23">
        <v>32280</v>
      </c>
      <c r="G25" s="24">
        <f t="shared" si="0"/>
        <v>17969954.199999999</v>
      </c>
    </row>
    <row r="26" spans="1:7" x14ac:dyDescent="0.35">
      <c r="A26" s="25"/>
      <c r="B26" s="20">
        <v>43468</v>
      </c>
      <c r="C26" s="27">
        <v>15926</v>
      </c>
      <c r="D26" s="26" t="s">
        <v>19</v>
      </c>
      <c r="E26" s="23"/>
      <c r="F26" s="23">
        <v>20000</v>
      </c>
      <c r="G26" s="24">
        <f t="shared" si="0"/>
        <v>17949954.199999999</v>
      </c>
    </row>
    <row r="27" spans="1:7" x14ac:dyDescent="0.35">
      <c r="A27" s="25"/>
      <c r="B27" s="20">
        <v>43468</v>
      </c>
      <c r="C27" s="27">
        <v>15927</v>
      </c>
      <c r="D27" s="26" t="s">
        <v>20</v>
      </c>
      <c r="E27" s="23"/>
      <c r="F27" s="23">
        <v>41288</v>
      </c>
      <c r="G27" s="24">
        <f t="shared" si="0"/>
        <v>17908666.199999999</v>
      </c>
    </row>
    <row r="28" spans="1:7" x14ac:dyDescent="0.35">
      <c r="A28" s="25"/>
      <c r="B28" s="20">
        <v>43469</v>
      </c>
      <c r="C28" s="27">
        <v>15928</v>
      </c>
      <c r="D28" s="26" t="s">
        <v>21</v>
      </c>
      <c r="E28" s="23"/>
      <c r="F28" s="23">
        <v>0</v>
      </c>
      <c r="G28" s="24">
        <f t="shared" si="0"/>
        <v>17908666.199999999</v>
      </c>
    </row>
    <row r="29" spans="1:7" x14ac:dyDescent="0.35">
      <c r="A29" s="25"/>
      <c r="B29" s="20">
        <v>43469</v>
      </c>
      <c r="C29" s="27"/>
      <c r="D29" s="26" t="s">
        <v>22</v>
      </c>
      <c r="E29" s="23"/>
      <c r="F29" s="23">
        <v>5000</v>
      </c>
      <c r="G29" s="24">
        <f t="shared" si="0"/>
        <v>17903666.199999999</v>
      </c>
    </row>
    <row r="30" spans="1:7" x14ac:dyDescent="0.35">
      <c r="A30" s="25"/>
      <c r="B30" s="20">
        <v>43469</v>
      </c>
      <c r="C30" s="27"/>
      <c r="D30" s="26" t="s">
        <v>23</v>
      </c>
      <c r="E30" s="23"/>
      <c r="F30" s="23">
        <v>5000</v>
      </c>
      <c r="G30" s="24">
        <f t="shared" si="0"/>
        <v>17898666.199999999</v>
      </c>
    </row>
    <row r="31" spans="1:7" x14ac:dyDescent="0.35">
      <c r="A31" s="25"/>
      <c r="B31" s="20">
        <v>43469</v>
      </c>
      <c r="C31" s="27">
        <v>15929</v>
      </c>
      <c r="D31" s="26" t="s">
        <v>24</v>
      </c>
      <c r="E31" s="23"/>
      <c r="F31" s="23">
        <v>12112.5</v>
      </c>
      <c r="G31" s="24">
        <f t="shared" si="0"/>
        <v>17886553.699999999</v>
      </c>
    </row>
    <row r="32" spans="1:7" x14ac:dyDescent="0.35">
      <c r="A32" s="25"/>
      <c r="B32" s="20">
        <v>43472</v>
      </c>
      <c r="C32" s="1">
        <v>4524000040245</v>
      </c>
      <c r="D32" s="26" t="s">
        <v>25</v>
      </c>
      <c r="E32" s="23">
        <v>4400</v>
      </c>
      <c r="F32" s="23"/>
      <c r="G32" s="24">
        <f t="shared" si="0"/>
        <v>17890953.699999999</v>
      </c>
    </row>
    <row r="33" spans="1:7" x14ac:dyDescent="0.35">
      <c r="A33" s="19"/>
      <c r="B33" s="20">
        <v>43473</v>
      </c>
      <c r="C33" s="2">
        <v>1.9010800337008E+16</v>
      </c>
      <c r="D33" s="26" t="s">
        <v>26</v>
      </c>
      <c r="E33" s="23">
        <v>20000</v>
      </c>
      <c r="F33" s="23"/>
      <c r="G33" s="24">
        <f t="shared" si="0"/>
        <v>17910953.699999999</v>
      </c>
    </row>
    <row r="34" spans="1:7" x14ac:dyDescent="0.35">
      <c r="A34" s="19"/>
      <c r="B34" s="20">
        <v>43473</v>
      </c>
      <c r="C34" s="27">
        <v>15930</v>
      </c>
      <c r="D34" s="26" t="s">
        <v>27</v>
      </c>
      <c r="E34" s="23"/>
      <c r="F34" s="23">
        <v>10535.51</v>
      </c>
      <c r="G34" s="24">
        <f t="shared" si="0"/>
        <v>17900418.189999998</v>
      </c>
    </row>
    <row r="35" spans="1:7" x14ac:dyDescent="0.35">
      <c r="A35" s="19"/>
      <c r="B35" s="20">
        <v>43473</v>
      </c>
      <c r="C35" s="27">
        <v>15931</v>
      </c>
      <c r="D35" s="26" t="s">
        <v>28</v>
      </c>
      <c r="E35" s="23"/>
      <c r="F35" s="23">
        <v>18615.16</v>
      </c>
      <c r="G35" s="24">
        <f t="shared" si="0"/>
        <v>17881803.029999997</v>
      </c>
    </row>
    <row r="36" spans="1:7" x14ac:dyDescent="0.35">
      <c r="A36" s="19"/>
      <c r="B36" s="20">
        <v>43473</v>
      </c>
      <c r="C36" s="27">
        <v>15932</v>
      </c>
      <c r="D36" s="26" t="s">
        <v>29</v>
      </c>
      <c r="E36" s="23"/>
      <c r="F36" s="23">
        <v>21217.49</v>
      </c>
      <c r="G36" s="24">
        <f t="shared" si="0"/>
        <v>17860585.539999999</v>
      </c>
    </row>
    <row r="37" spans="1:7" x14ac:dyDescent="0.35">
      <c r="A37" s="19"/>
      <c r="B37" s="20">
        <v>43473</v>
      </c>
      <c r="C37" s="27">
        <v>6419</v>
      </c>
      <c r="D37" s="26" t="s">
        <v>30</v>
      </c>
      <c r="E37" s="23"/>
      <c r="F37" s="23">
        <v>5956.86</v>
      </c>
      <c r="G37" s="24">
        <f t="shared" si="0"/>
        <v>17854628.68</v>
      </c>
    </row>
    <row r="38" spans="1:7" x14ac:dyDescent="0.35">
      <c r="A38" s="19"/>
      <c r="B38" s="20">
        <v>43474</v>
      </c>
      <c r="C38" s="27">
        <v>15933</v>
      </c>
      <c r="D38" s="26" t="s">
        <v>31</v>
      </c>
      <c r="E38" s="23"/>
      <c r="F38" s="23">
        <v>2807.05</v>
      </c>
      <c r="G38" s="24">
        <f t="shared" si="0"/>
        <v>17851821.629999999</v>
      </c>
    </row>
    <row r="39" spans="1:7" x14ac:dyDescent="0.35">
      <c r="A39" s="19"/>
      <c r="B39" s="20">
        <v>43474</v>
      </c>
      <c r="C39" s="27">
        <v>15934</v>
      </c>
      <c r="D39" s="26" t="s">
        <v>32</v>
      </c>
      <c r="E39" s="23"/>
      <c r="F39" s="23">
        <v>2000</v>
      </c>
      <c r="G39" s="24">
        <f t="shared" si="0"/>
        <v>17849821.629999999</v>
      </c>
    </row>
    <row r="40" spans="1:7" x14ac:dyDescent="0.35">
      <c r="A40" s="19"/>
      <c r="B40" s="20">
        <v>43475</v>
      </c>
      <c r="C40" s="2">
        <v>1.9011000266003002E+17</v>
      </c>
      <c r="D40" s="26" t="s">
        <v>33</v>
      </c>
      <c r="E40" s="23">
        <v>200000</v>
      </c>
      <c r="F40" s="23"/>
      <c r="G40" s="24">
        <f t="shared" si="0"/>
        <v>18049821.629999999</v>
      </c>
    </row>
    <row r="41" spans="1:7" x14ac:dyDescent="0.35">
      <c r="A41" s="19"/>
      <c r="B41" s="20">
        <v>43475</v>
      </c>
      <c r="C41" s="27">
        <v>15935</v>
      </c>
      <c r="D41" s="26" t="s">
        <v>34</v>
      </c>
      <c r="E41" s="23"/>
      <c r="F41" s="23">
        <v>18057.400000000001</v>
      </c>
      <c r="G41" s="24">
        <f t="shared" si="0"/>
        <v>18031764.23</v>
      </c>
    </row>
    <row r="42" spans="1:7" x14ac:dyDescent="0.35">
      <c r="A42" s="19"/>
      <c r="B42" s="20">
        <v>43475</v>
      </c>
      <c r="C42" s="27">
        <v>15936</v>
      </c>
      <c r="D42" s="26" t="s">
        <v>34</v>
      </c>
      <c r="E42" s="23"/>
      <c r="F42" s="23">
        <v>17955.7</v>
      </c>
      <c r="G42" s="24">
        <f t="shared" si="0"/>
        <v>18013808.530000001</v>
      </c>
    </row>
    <row r="43" spans="1:7" x14ac:dyDescent="0.35">
      <c r="A43" s="19"/>
      <c r="B43" s="20">
        <v>43475</v>
      </c>
      <c r="C43" s="27">
        <v>15937</v>
      </c>
      <c r="D43" s="26" t="s">
        <v>35</v>
      </c>
      <c r="E43" s="23"/>
      <c r="F43" s="23">
        <v>21088.86</v>
      </c>
      <c r="G43" s="24">
        <f t="shared" si="0"/>
        <v>17992719.670000002</v>
      </c>
    </row>
    <row r="44" spans="1:7" x14ac:dyDescent="0.35">
      <c r="A44" s="19"/>
      <c r="B44" s="20">
        <v>43475</v>
      </c>
      <c r="C44" s="27">
        <v>15938</v>
      </c>
      <c r="D44" s="26" t="s">
        <v>36</v>
      </c>
      <c r="E44" s="23"/>
      <c r="F44" s="23">
        <v>8550</v>
      </c>
      <c r="G44" s="24">
        <f t="shared" si="0"/>
        <v>17984169.670000002</v>
      </c>
    </row>
    <row r="45" spans="1:7" x14ac:dyDescent="0.35">
      <c r="A45" s="19"/>
      <c r="B45" s="20">
        <v>43475</v>
      </c>
      <c r="C45" s="27">
        <v>15939</v>
      </c>
      <c r="D45" s="26" t="s">
        <v>37</v>
      </c>
      <c r="E45" s="23"/>
      <c r="F45" s="23">
        <v>1300</v>
      </c>
      <c r="G45" s="24">
        <f t="shared" si="0"/>
        <v>17982869.670000002</v>
      </c>
    </row>
    <row r="46" spans="1:7" x14ac:dyDescent="0.35">
      <c r="A46" s="19"/>
      <c r="B46" s="20">
        <v>43475</v>
      </c>
      <c r="C46" s="27">
        <v>15940</v>
      </c>
      <c r="D46" s="26" t="s">
        <v>34</v>
      </c>
      <c r="E46" s="23"/>
      <c r="F46" s="23">
        <v>6452.3</v>
      </c>
      <c r="G46" s="24">
        <f t="shared" si="0"/>
        <v>17976417.370000001</v>
      </c>
    </row>
    <row r="47" spans="1:7" x14ac:dyDescent="0.35">
      <c r="A47" s="19"/>
      <c r="B47" s="20">
        <v>43475</v>
      </c>
      <c r="C47" s="27">
        <v>15941</v>
      </c>
      <c r="D47" s="26" t="s">
        <v>38</v>
      </c>
      <c r="E47" s="23"/>
      <c r="F47" s="23">
        <v>10222</v>
      </c>
      <c r="G47" s="24">
        <f t="shared" si="0"/>
        <v>17966195.370000001</v>
      </c>
    </row>
    <row r="48" spans="1:7" x14ac:dyDescent="0.35">
      <c r="A48" s="19"/>
      <c r="B48" s="20">
        <v>43475</v>
      </c>
      <c r="C48" s="21">
        <v>15942</v>
      </c>
      <c r="D48" s="26" t="s">
        <v>17</v>
      </c>
      <c r="E48" s="23"/>
      <c r="F48" s="23">
        <v>57865.16</v>
      </c>
      <c r="G48" s="24">
        <f t="shared" si="0"/>
        <v>17908330.210000001</v>
      </c>
    </row>
    <row r="49" spans="1:7" x14ac:dyDescent="0.35">
      <c r="A49" s="19"/>
      <c r="B49" s="20">
        <v>43476</v>
      </c>
      <c r="C49" s="27">
        <v>15943</v>
      </c>
      <c r="D49" s="26" t="s">
        <v>39</v>
      </c>
      <c r="E49" s="23"/>
      <c r="F49" s="23">
        <v>2000</v>
      </c>
      <c r="G49" s="24">
        <f t="shared" si="0"/>
        <v>17906330.210000001</v>
      </c>
    </row>
    <row r="50" spans="1:7" x14ac:dyDescent="0.35">
      <c r="A50" s="19"/>
      <c r="B50" s="20">
        <v>43476</v>
      </c>
      <c r="C50" s="27">
        <v>15944</v>
      </c>
      <c r="D50" s="26" t="s">
        <v>40</v>
      </c>
      <c r="E50" s="23"/>
      <c r="F50" s="23">
        <v>15519.94</v>
      </c>
      <c r="G50" s="24">
        <f t="shared" si="0"/>
        <v>17890810.27</v>
      </c>
    </row>
    <row r="51" spans="1:7" x14ac:dyDescent="0.35">
      <c r="A51" s="19"/>
      <c r="B51" s="20">
        <v>43476</v>
      </c>
      <c r="C51" s="27">
        <v>15945</v>
      </c>
      <c r="D51" s="26" t="s">
        <v>41</v>
      </c>
      <c r="E51" s="23"/>
      <c r="F51" s="23">
        <v>21452.18</v>
      </c>
      <c r="G51" s="24">
        <f t="shared" si="0"/>
        <v>17869358.09</v>
      </c>
    </row>
    <row r="52" spans="1:7" x14ac:dyDescent="0.35">
      <c r="A52" s="19"/>
      <c r="B52" s="20">
        <v>43476</v>
      </c>
      <c r="C52" s="27">
        <v>15946</v>
      </c>
      <c r="D52" s="26" t="s">
        <v>42</v>
      </c>
      <c r="E52" s="23"/>
      <c r="F52" s="23">
        <v>23052</v>
      </c>
      <c r="G52" s="24">
        <f t="shared" si="0"/>
        <v>17846306.09</v>
      </c>
    </row>
    <row r="53" spans="1:7" ht="25.5" customHeight="1" x14ac:dyDescent="0.35">
      <c r="A53" s="19"/>
      <c r="B53" s="20">
        <v>43476</v>
      </c>
      <c r="C53" s="27">
        <v>15947</v>
      </c>
      <c r="D53" s="26" t="s">
        <v>43</v>
      </c>
      <c r="E53" s="23"/>
      <c r="F53" s="23">
        <v>14741.2</v>
      </c>
      <c r="G53" s="24">
        <f t="shared" si="0"/>
        <v>17831564.890000001</v>
      </c>
    </row>
    <row r="54" spans="1:7" x14ac:dyDescent="0.35">
      <c r="A54" s="19"/>
      <c r="B54" s="20">
        <v>43476</v>
      </c>
      <c r="C54" s="27">
        <v>15948</v>
      </c>
      <c r="D54" s="26" t="s">
        <v>44</v>
      </c>
      <c r="E54" s="23"/>
      <c r="F54" s="23">
        <v>21547.9</v>
      </c>
      <c r="G54" s="24">
        <f t="shared" si="0"/>
        <v>17810016.990000002</v>
      </c>
    </row>
    <row r="55" spans="1:7" x14ac:dyDescent="0.35">
      <c r="A55" s="19"/>
      <c r="B55" s="20">
        <v>43476</v>
      </c>
      <c r="C55" s="27">
        <v>15949</v>
      </c>
      <c r="D55" s="26" t="s">
        <v>45</v>
      </c>
      <c r="E55" s="23"/>
      <c r="F55" s="23">
        <v>23447.5</v>
      </c>
      <c r="G55" s="24">
        <f t="shared" si="0"/>
        <v>17786569.490000002</v>
      </c>
    </row>
    <row r="56" spans="1:7" x14ac:dyDescent="0.35">
      <c r="A56" s="19"/>
      <c r="B56" s="20">
        <v>43476</v>
      </c>
      <c r="C56" s="27">
        <v>15950</v>
      </c>
      <c r="D56" s="26" t="s">
        <v>45</v>
      </c>
      <c r="E56" s="23"/>
      <c r="F56" s="23">
        <v>23197.77</v>
      </c>
      <c r="G56" s="24">
        <f t="shared" si="0"/>
        <v>17763371.720000003</v>
      </c>
    </row>
    <row r="57" spans="1:7" x14ac:dyDescent="0.35">
      <c r="A57" s="19"/>
      <c r="B57" s="20">
        <v>43476</v>
      </c>
      <c r="C57" s="27">
        <v>15951</v>
      </c>
      <c r="D57" s="26" t="s">
        <v>46</v>
      </c>
      <c r="E57" s="23"/>
      <c r="F57" s="23">
        <v>24206</v>
      </c>
      <c r="G57" s="24">
        <f t="shared" si="0"/>
        <v>17739165.720000003</v>
      </c>
    </row>
    <row r="58" spans="1:7" x14ac:dyDescent="0.35">
      <c r="A58" s="19"/>
      <c r="B58" s="20">
        <v>43476</v>
      </c>
      <c r="C58" s="27">
        <v>15952</v>
      </c>
      <c r="D58" s="26" t="s">
        <v>47</v>
      </c>
      <c r="E58" s="23"/>
      <c r="F58" s="23">
        <v>14591.43</v>
      </c>
      <c r="G58" s="24">
        <f t="shared" si="0"/>
        <v>17724574.290000003</v>
      </c>
    </row>
    <row r="59" spans="1:7" x14ac:dyDescent="0.35">
      <c r="A59" s="19"/>
      <c r="B59" s="20">
        <v>43476</v>
      </c>
      <c r="C59" s="27">
        <v>15953</v>
      </c>
      <c r="D59" s="26" t="s">
        <v>48</v>
      </c>
      <c r="E59" s="23"/>
      <c r="F59" s="23">
        <v>14143.3</v>
      </c>
      <c r="G59" s="24">
        <f t="shared" si="0"/>
        <v>17710430.990000002</v>
      </c>
    </row>
    <row r="60" spans="1:7" x14ac:dyDescent="0.35">
      <c r="A60" s="19"/>
      <c r="B60" s="20">
        <v>43476</v>
      </c>
      <c r="C60" s="27">
        <v>15954</v>
      </c>
      <c r="D60" s="26" t="s">
        <v>49</v>
      </c>
      <c r="E60" s="23"/>
      <c r="F60" s="23">
        <v>16140</v>
      </c>
      <c r="G60" s="24">
        <f t="shared" si="0"/>
        <v>17694290.990000002</v>
      </c>
    </row>
    <row r="61" spans="1:7" x14ac:dyDescent="0.35">
      <c r="A61" s="19"/>
      <c r="B61" s="20">
        <v>43476</v>
      </c>
      <c r="C61" s="27">
        <v>15955</v>
      </c>
      <c r="D61" s="26" t="s">
        <v>50</v>
      </c>
      <c r="E61" s="23"/>
      <c r="F61" s="23">
        <v>9684</v>
      </c>
      <c r="G61" s="24">
        <f t="shared" si="0"/>
        <v>17684606.990000002</v>
      </c>
    </row>
    <row r="62" spans="1:7" x14ac:dyDescent="0.35">
      <c r="A62" s="19"/>
      <c r="B62" s="20">
        <v>43479</v>
      </c>
      <c r="C62" s="27">
        <v>15956</v>
      </c>
      <c r="D62" s="26" t="s">
        <v>21</v>
      </c>
      <c r="E62" s="23"/>
      <c r="F62" s="23">
        <v>0</v>
      </c>
      <c r="G62" s="24">
        <f t="shared" si="0"/>
        <v>17684606.990000002</v>
      </c>
    </row>
    <row r="63" spans="1:7" x14ac:dyDescent="0.35">
      <c r="A63" s="19"/>
      <c r="B63" s="20">
        <v>43479</v>
      </c>
      <c r="C63" s="27">
        <v>15957</v>
      </c>
      <c r="D63" s="26" t="s">
        <v>35</v>
      </c>
      <c r="E63" s="23"/>
      <c r="F63" s="23">
        <v>30210</v>
      </c>
      <c r="G63" s="24">
        <f t="shared" si="0"/>
        <v>17654396.990000002</v>
      </c>
    </row>
    <row r="64" spans="1:7" x14ac:dyDescent="0.35">
      <c r="A64" s="19"/>
      <c r="B64" s="20">
        <v>43479</v>
      </c>
      <c r="C64" s="27">
        <v>15958</v>
      </c>
      <c r="D64" s="26" t="s">
        <v>51</v>
      </c>
      <c r="E64" s="23"/>
      <c r="F64" s="23">
        <v>66227.09</v>
      </c>
      <c r="G64" s="24">
        <f t="shared" si="0"/>
        <v>17588169.900000002</v>
      </c>
    </row>
    <row r="65" spans="1:7" x14ac:dyDescent="0.35">
      <c r="A65" s="19"/>
      <c r="B65" s="20">
        <v>43479</v>
      </c>
      <c r="C65" s="2">
        <v>1.9011400354002E+17</v>
      </c>
      <c r="D65" s="26" t="s">
        <v>33</v>
      </c>
      <c r="E65" s="23">
        <v>11000</v>
      </c>
      <c r="F65" s="23"/>
      <c r="G65" s="24">
        <f t="shared" si="0"/>
        <v>17599169.900000002</v>
      </c>
    </row>
    <row r="66" spans="1:7" x14ac:dyDescent="0.35">
      <c r="A66" s="19"/>
      <c r="B66" s="20">
        <v>43479</v>
      </c>
      <c r="C66" s="2">
        <v>1.9011400870011002E+17</v>
      </c>
      <c r="D66" s="26" t="s">
        <v>33</v>
      </c>
      <c r="E66" s="23">
        <v>182000</v>
      </c>
      <c r="F66" s="23"/>
      <c r="G66" s="24">
        <f t="shared" si="0"/>
        <v>17781169.900000002</v>
      </c>
    </row>
    <row r="67" spans="1:7" x14ac:dyDescent="0.35">
      <c r="A67" s="19"/>
      <c r="B67" s="20">
        <v>43480</v>
      </c>
      <c r="C67" s="27">
        <v>15959</v>
      </c>
      <c r="D67" s="26" t="s">
        <v>52</v>
      </c>
      <c r="E67" s="23"/>
      <c r="F67" s="23">
        <v>1756.02</v>
      </c>
      <c r="G67" s="24">
        <f t="shared" si="0"/>
        <v>17779413.880000003</v>
      </c>
    </row>
    <row r="68" spans="1:7" x14ac:dyDescent="0.35">
      <c r="A68" s="19"/>
      <c r="B68" s="20">
        <v>43480</v>
      </c>
      <c r="C68" s="27">
        <v>15960</v>
      </c>
      <c r="D68" s="26" t="s">
        <v>53</v>
      </c>
      <c r="E68" s="23"/>
      <c r="F68" s="23">
        <v>20684.759999999998</v>
      </c>
      <c r="G68" s="24">
        <f t="shared" si="0"/>
        <v>17758729.120000001</v>
      </c>
    </row>
    <row r="69" spans="1:7" x14ac:dyDescent="0.35">
      <c r="A69" s="19"/>
      <c r="B69" s="20">
        <v>43480</v>
      </c>
      <c r="C69" s="27">
        <v>15961</v>
      </c>
      <c r="D69" s="26" t="s">
        <v>24</v>
      </c>
      <c r="E69" s="23"/>
      <c r="F69" s="23">
        <v>29450</v>
      </c>
      <c r="G69" s="24">
        <f t="shared" si="0"/>
        <v>17729279.120000001</v>
      </c>
    </row>
    <row r="70" spans="1:7" x14ac:dyDescent="0.35">
      <c r="A70" s="19"/>
      <c r="B70" s="20">
        <v>43480</v>
      </c>
      <c r="C70" s="27">
        <v>15962</v>
      </c>
      <c r="D70" s="26" t="s">
        <v>24</v>
      </c>
      <c r="E70" s="23"/>
      <c r="F70" s="23">
        <v>57475</v>
      </c>
      <c r="G70" s="24">
        <f t="shared" si="0"/>
        <v>17671804.120000001</v>
      </c>
    </row>
    <row r="71" spans="1:7" x14ac:dyDescent="0.35">
      <c r="A71" s="19"/>
      <c r="B71" s="20">
        <v>43480</v>
      </c>
      <c r="C71" s="21">
        <v>4524000040261</v>
      </c>
      <c r="D71" s="26" t="s">
        <v>25</v>
      </c>
      <c r="E71" s="23">
        <v>27000</v>
      </c>
      <c r="F71" s="23"/>
      <c r="G71" s="24">
        <f t="shared" si="0"/>
        <v>17698804.120000001</v>
      </c>
    </row>
    <row r="72" spans="1:7" x14ac:dyDescent="0.35">
      <c r="A72" s="19"/>
      <c r="B72" s="20">
        <v>43481</v>
      </c>
      <c r="C72" s="27">
        <v>15963</v>
      </c>
      <c r="D72" s="26" t="s">
        <v>54</v>
      </c>
      <c r="E72" s="23"/>
      <c r="F72" s="23">
        <v>23922.1</v>
      </c>
      <c r="G72" s="24">
        <f t="shared" si="0"/>
        <v>17674882.02</v>
      </c>
    </row>
    <row r="73" spans="1:7" x14ac:dyDescent="0.35">
      <c r="A73" s="19"/>
      <c r="B73" s="20">
        <v>43481</v>
      </c>
      <c r="C73" s="27">
        <v>15964</v>
      </c>
      <c r="D73" s="26" t="s">
        <v>54</v>
      </c>
      <c r="E73" s="23"/>
      <c r="F73" s="23">
        <v>23922.1</v>
      </c>
      <c r="G73" s="24">
        <f t="shared" si="0"/>
        <v>17650959.919999998</v>
      </c>
    </row>
    <row r="74" spans="1:7" x14ac:dyDescent="0.35">
      <c r="A74" s="19"/>
      <c r="B74" s="20">
        <v>43481</v>
      </c>
      <c r="C74" s="27">
        <v>15965</v>
      </c>
      <c r="D74" s="26" t="s">
        <v>55</v>
      </c>
      <c r="E74" s="23"/>
      <c r="F74" s="23">
        <v>19718.5</v>
      </c>
      <c r="G74" s="24">
        <f t="shared" si="0"/>
        <v>17631241.419999998</v>
      </c>
    </row>
    <row r="75" spans="1:7" x14ac:dyDescent="0.35">
      <c r="A75" s="19"/>
      <c r="B75" s="20">
        <v>43481</v>
      </c>
      <c r="C75" s="27">
        <v>15966</v>
      </c>
      <c r="D75" s="26" t="s">
        <v>55</v>
      </c>
      <c r="E75" s="23"/>
      <c r="F75" s="23">
        <v>19492.5</v>
      </c>
      <c r="G75" s="24">
        <f t="shared" si="0"/>
        <v>17611748.919999998</v>
      </c>
    </row>
    <row r="76" spans="1:7" x14ac:dyDescent="0.35">
      <c r="A76" s="19"/>
      <c r="B76" s="20">
        <v>43481</v>
      </c>
      <c r="C76" s="27">
        <v>15967</v>
      </c>
      <c r="D76" s="26" t="s">
        <v>55</v>
      </c>
      <c r="E76" s="23"/>
      <c r="F76" s="23">
        <v>23560.5</v>
      </c>
      <c r="G76" s="24">
        <f t="shared" si="0"/>
        <v>17588188.419999998</v>
      </c>
    </row>
    <row r="77" spans="1:7" x14ac:dyDescent="0.35">
      <c r="A77" s="19"/>
      <c r="B77" s="20">
        <v>43481</v>
      </c>
      <c r="C77" s="27">
        <v>15968</v>
      </c>
      <c r="D77" s="26" t="s">
        <v>56</v>
      </c>
      <c r="E77" s="23"/>
      <c r="F77" s="23">
        <v>21833.95</v>
      </c>
      <c r="G77" s="24">
        <f t="shared" si="0"/>
        <v>17566354.469999999</v>
      </c>
    </row>
    <row r="78" spans="1:7" x14ac:dyDescent="0.35">
      <c r="A78" s="19"/>
      <c r="B78" s="20">
        <v>43481</v>
      </c>
      <c r="C78" s="27">
        <v>15969</v>
      </c>
      <c r="D78" s="26" t="s">
        <v>57</v>
      </c>
      <c r="E78" s="23"/>
      <c r="F78" s="23">
        <v>6000</v>
      </c>
      <c r="G78" s="24">
        <f t="shared" si="0"/>
        <v>17560354.469999999</v>
      </c>
    </row>
    <row r="79" spans="1:7" x14ac:dyDescent="0.35">
      <c r="A79" s="19"/>
      <c r="B79" s="20">
        <v>43481</v>
      </c>
      <c r="C79" s="27">
        <v>15970</v>
      </c>
      <c r="D79" s="26" t="s">
        <v>58</v>
      </c>
      <c r="E79" s="23"/>
      <c r="F79" s="23">
        <v>5000</v>
      </c>
      <c r="G79" s="24">
        <f t="shared" si="0"/>
        <v>17555354.469999999</v>
      </c>
    </row>
    <row r="80" spans="1:7" x14ac:dyDescent="0.35">
      <c r="A80" s="19"/>
      <c r="B80" s="20">
        <v>43481</v>
      </c>
      <c r="C80" s="27">
        <v>15971</v>
      </c>
      <c r="D80" s="26" t="s">
        <v>41</v>
      </c>
      <c r="E80" s="23"/>
      <c r="F80" s="23">
        <v>38000</v>
      </c>
      <c r="G80" s="24">
        <f t="shared" si="0"/>
        <v>17517354.469999999</v>
      </c>
    </row>
    <row r="81" spans="1:7" x14ac:dyDescent="0.35">
      <c r="A81" s="19"/>
      <c r="B81" s="20">
        <v>43481</v>
      </c>
      <c r="C81" s="21">
        <v>2049637813</v>
      </c>
      <c r="D81" s="26" t="s">
        <v>25</v>
      </c>
      <c r="E81" s="23">
        <v>1645128.66</v>
      </c>
      <c r="F81" s="23"/>
      <c r="G81" s="24">
        <f t="shared" si="0"/>
        <v>19162483.129999999</v>
      </c>
    </row>
    <row r="82" spans="1:7" x14ac:dyDescent="0.35">
      <c r="A82" s="19"/>
      <c r="B82" s="20">
        <v>43482</v>
      </c>
      <c r="C82" s="27">
        <v>15972</v>
      </c>
      <c r="D82" s="26" t="s">
        <v>59</v>
      </c>
      <c r="E82" s="23"/>
      <c r="F82" s="23">
        <v>2000</v>
      </c>
      <c r="G82" s="24">
        <f t="shared" ref="G82:G145" si="1">G81+E82-F82</f>
        <v>19160483.129999999</v>
      </c>
    </row>
    <row r="83" spans="1:7" x14ac:dyDescent="0.35">
      <c r="A83" s="19"/>
      <c r="B83" s="20">
        <v>43482</v>
      </c>
      <c r="C83" s="27">
        <v>15973</v>
      </c>
      <c r="D83" s="26" t="s">
        <v>36</v>
      </c>
      <c r="E83" s="23"/>
      <c r="F83" s="23">
        <v>19000</v>
      </c>
      <c r="G83" s="24">
        <f t="shared" si="1"/>
        <v>19141483.129999999</v>
      </c>
    </row>
    <row r="84" spans="1:7" x14ac:dyDescent="0.35">
      <c r="A84" s="19"/>
      <c r="B84" s="20">
        <v>43482</v>
      </c>
      <c r="C84" s="27">
        <v>15974</v>
      </c>
      <c r="D84" s="26" t="s">
        <v>60</v>
      </c>
      <c r="E84" s="23"/>
      <c r="F84" s="23">
        <v>16807.5</v>
      </c>
      <c r="G84" s="24">
        <f t="shared" si="1"/>
        <v>19124675.629999999</v>
      </c>
    </row>
    <row r="85" spans="1:7" x14ac:dyDescent="0.35">
      <c r="A85" s="19"/>
      <c r="B85" s="20">
        <v>43482</v>
      </c>
      <c r="C85" s="27">
        <v>15975</v>
      </c>
      <c r="D85" s="26" t="s">
        <v>51</v>
      </c>
      <c r="E85" s="23"/>
      <c r="F85" s="23">
        <v>89747.09</v>
      </c>
      <c r="G85" s="24">
        <f t="shared" si="1"/>
        <v>19034928.539999999</v>
      </c>
    </row>
    <row r="86" spans="1:7" x14ac:dyDescent="0.35">
      <c r="A86" s="19"/>
      <c r="B86" s="20">
        <v>43482</v>
      </c>
      <c r="C86" s="27">
        <v>15976</v>
      </c>
      <c r="D86" s="26" t="s">
        <v>61</v>
      </c>
      <c r="E86" s="23"/>
      <c r="F86" s="23">
        <v>107350</v>
      </c>
      <c r="G86" s="24">
        <f t="shared" si="1"/>
        <v>18927578.539999999</v>
      </c>
    </row>
    <row r="87" spans="1:7" x14ac:dyDescent="0.35">
      <c r="A87" s="19"/>
      <c r="B87" s="20">
        <v>43482</v>
      </c>
      <c r="C87" s="27">
        <v>15977</v>
      </c>
      <c r="D87" s="26" t="s">
        <v>62</v>
      </c>
      <c r="E87" s="23"/>
      <c r="F87" s="23">
        <v>12401.75</v>
      </c>
      <c r="G87" s="24">
        <f t="shared" si="1"/>
        <v>18915176.789999999</v>
      </c>
    </row>
    <row r="88" spans="1:7" x14ac:dyDescent="0.35">
      <c r="A88" s="19"/>
      <c r="B88" s="20">
        <v>43482</v>
      </c>
      <c r="C88" s="27">
        <v>15978</v>
      </c>
      <c r="D88" s="26" t="s">
        <v>63</v>
      </c>
      <c r="E88" s="23"/>
      <c r="F88" s="23">
        <v>5000</v>
      </c>
      <c r="G88" s="24">
        <f t="shared" si="1"/>
        <v>18910176.789999999</v>
      </c>
    </row>
    <row r="89" spans="1:7" ht="46.5" x14ac:dyDescent="0.35">
      <c r="A89" s="19"/>
      <c r="B89" s="20">
        <v>43483</v>
      </c>
      <c r="C89" s="27">
        <v>15979</v>
      </c>
      <c r="D89" s="26" t="s">
        <v>64</v>
      </c>
      <c r="E89" s="23"/>
      <c r="F89" s="23">
        <v>113000</v>
      </c>
      <c r="G89" s="24">
        <f t="shared" si="1"/>
        <v>18797176.789999999</v>
      </c>
    </row>
    <row r="90" spans="1:7" x14ac:dyDescent="0.35">
      <c r="A90" s="19"/>
      <c r="B90" s="20">
        <v>43483</v>
      </c>
      <c r="C90" s="27">
        <v>15980</v>
      </c>
      <c r="D90" s="26" t="s">
        <v>65</v>
      </c>
      <c r="E90" s="23"/>
      <c r="F90" s="23">
        <v>273719.62</v>
      </c>
      <c r="G90" s="24">
        <f>G89+E90-F90</f>
        <v>18523457.169999998</v>
      </c>
    </row>
    <row r="91" spans="1:7" x14ac:dyDescent="0.35">
      <c r="A91" s="19"/>
      <c r="B91" s="20">
        <v>43483</v>
      </c>
      <c r="C91" s="27">
        <v>15981</v>
      </c>
      <c r="D91" s="26" t="s">
        <v>66</v>
      </c>
      <c r="E91" s="23"/>
      <c r="F91" s="23">
        <v>1300</v>
      </c>
      <c r="G91" s="24">
        <f t="shared" si="1"/>
        <v>18522157.169999998</v>
      </c>
    </row>
    <row r="92" spans="1:7" x14ac:dyDescent="0.35">
      <c r="A92" s="19"/>
      <c r="B92" s="20">
        <v>43483</v>
      </c>
      <c r="C92" s="27">
        <v>15982</v>
      </c>
      <c r="D92" s="26" t="s">
        <v>67</v>
      </c>
      <c r="E92" s="23"/>
      <c r="F92" s="23">
        <v>1824.96</v>
      </c>
      <c r="G92" s="24">
        <f t="shared" si="1"/>
        <v>18520332.209999997</v>
      </c>
    </row>
    <row r="93" spans="1:7" x14ac:dyDescent="0.35">
      <c r="A93" s="19"/>
      <c r="B93" s="20">
        <v>43483</v>
      </c>
      <c r="C93" s="27">
        <v>15983</v>
      </c>
      <c r="D93" s="26" t="s">
        <v>65</v>
      </c>
      <c r="E93" s="23"/>
      <c r="F93" s="23">
        <v>20633.740000000002</v>
      </c>
      <c r="G93" s="24">
        <f t="shared" si="1"/>
        <v>18499698.469999999</v>
      </c>
    </row>
    <row r="94" spans="1:7" x14ac:dyDescent="0.35">
      <c r="A94" s="19"/>
      <c r="B94" s="20">
        <v>43483</v>
      </c>
      <c r="C94" s="21"/>
      <c r="D94" s="26" t="s">
        <v>68</v>
      </c>
      <c r="E94" s="23"/>
      <c r="F94" s="23">
        <v>10000</v>
      </c>
      <c r="G94" s="24">
        <f t="shared" si="1"/>
        <v>18489698.469999999</v>
      </c>
    </row>
    <row r="95" spans="1:7" x14ac:dyDescent="0.35">
      <c r="A95" s="19"/>
      <c r="B95" s="20">
        <v>43483</v>
      </c>
      <c r="C95" s="21"/>
      <c r="D95" s="26" t="s">
        <v>69</v>
      </c>
      <c r="E95" s="23"/>
      <c r="F95" s="23">
        <v>30000</v>
      </c>
      <c r="G95" s="24">
        <f t="shared" si="1"/>
        <v>18459698.469999999</v>
      </c>
    </row>
    <row r="96" spans="1:7" x14ac:dyDescent="0.35">
      <c r="A96" s="19"/>
      <c r="B96" s="20">
        <v>43487</v>
      </c>
      <c r="C96" s="27">
        <v>15984</v>
      </c>
      <c r="D96" s="26" t="s">
        <v>70</v>
      </c>
      <c r="E96" s="23"/>
      <c r="F96" s="23">
        <v>1300</v>
      </c>
      <c r="G96" s="24">
        <f t="shared" si="1"/>
        <v>18458398.469999999</v>
      </c>
    </row>
    <row r="97" spans="1:7" x14ac:dyDescent="0.35">
      <c r="A97" s="19"/>
      <c r="B97" s="20">
        <v>43488</v>
      </c>
      <c r="C97" s="27">
        <v>15985</v>
      </c>
      <c r="D97" s="26" t="s">
        <v>71</v>
      </c>
      <c r="E97" s="23"/>
      <c r="F97" s="23">
        <v>16091.2</v>
      </c>
      <c r="G97" s="24">
        <f t="shared" si="1"/>
        <v>18442307.27</v>
      </c>
    </row>
    <row r="98" spans="1:7" ht="21.75" customHeight="1" x14ac:dyDescent="0.35">
      <c r="A98" s="19"/>
      <c r="B98" s="20">
        <v>43489</v>
      </c>
      <c r="C98" s="27">
        <v>6420</v>
      </c>
      <c r="D98" s="26" t="s">
        <v>72</v>
      </c>
      <c r="E98" s="23"/>
      <c r="F98" s="23">
        <v>5000</v>
      </c>
      <c r="G98" s="24">
        <f t="shared" si="1"/>
        <v>18437307.27</v>
      </c>
    </row>
    <row r="99" spans="1:7" x14ac:dyDescent="0.35">
      <c r="A99" s="19"/>
      <c r="B99" s="20">
        <v>43489</v>
      </c>
      <c r="C99" s="27">
        <v>15986</v>
      </c>
      <c r="D99" s="26" t="s">
        <v>73</v>
      </c>
      <c r="E99" s="23"/>
      <c r="F99" s="23">
        <v>21200</v>
      </c>
      <c r="G99" s="24">
        <f t="shared" si="1"/>
        <v>18416107.27</v>
      </c>
    </row>
    <row r="100" spans="1:7" x14ac:dyDescent="0.35">
      <c r="A100" s="19"/>
      <c r="B100" s="20">
        <v>43489</v>
      </c>
      <c r="C100" s="27">
        <v>15987</v>
      </c>
      <c r="D100" s="26" t="s">
        <v>74</v>
      </c>
      <c r="E100" s="23"/>
      <c r="F100" s="23">
        <v>2700</v>
      </c>
      <c r="G100" s="24">
        <f t="shared" si="1"/>
        <v>18413407.27</v>
      </c>
    </row>
    <row r="101" spans="1:7" x14ac:dyDescent="0.35">
      <c r="A101" s="19"/>
      <c r="B101" s="20">
        <v>43489</v>
      </c>
      <c r="C101" s="21">
        <v>4524000010155</v>
      </c>
      <c r="D101" s="26" t="s">
        <v>25</v>
      </c>
      <c r="E101" s="23">
        <v>87026.4</v>
      </c>
      <c r="F101" s="23"/>
      <c r="G101" s="24">
        <f t="shared" si="1"/>
        <v>18500433.669999998</v>
      </c>
    </row>
    <row r="102" spans="1:7" x14ac:dyDescent="0.35">
      <c r="A102" s="19"/>
      <c r="B102" s="20">
        <v>43490</v>
      </c>
      <c r="C102" s="27">
        <v>6421</v>
      </c>
      <c r="D102" s="26" t="s">
        <v>75</v>
      </c>
      <c r="E102" s="23"/>
      <c r="F102" s="23">
        <v>3333</v>
      </c>
      <c r="G102" s="24">
        <f t="shared" si="1"/>
        <v>18497100.669999998</v>
      </c>
    </row>
    <row r="103" spans="1:7" x14ac:dyDescent="0.35">
      <c r="A103" s="19"/>
      <c r="B103" s="20">
        <v>43490</v>
      </c>
      <c r="C103" s="27">
        <v>6421</v>
      </c>
      <c r="D103" s="26" t="s">
        <v>76</v>
      </c>
      <c r="E103" s="23"/>
      <c r="F103" s="23">
        <v>2300</v>
      </c>
      <c r="G103" s="24">
        <f t="shared" si="1"/>
        <v>18494800.669999998</v>
      </c>
    </row>
    <row r="104" spans="1:7" x14ac:dyDescent="0.35">
      <c r="A104" s="19"/>
      <c r="B104" s="20">
        <v>43490</v>
      </c>
      <c r="C104" s="27">
        <v>6421</v>
      </c>
      <c r="D104" s="26" t="s">
        <v>77</v>
      </c>
      <c r="E104" s="23"/>
      <c r="F104" s="23">
        <v>2143</v>
      </c>
      <c r="G104" s="24">
        <f t="shared" si="1"/>
        <v>18492657.669999998</v>
      </c>
    </row>
    <row r="105" spans="1:7" x14ac:dyDescent="0.35">
      <c r="A105" s="19"/>
      <c r="B105" s="20">
        <v>43490</v>
      </c>
      <c r="C105" s="27">
        <v>6421</v>
      </c>
      <c r="D105" s="26" t="s">
        <v>78</v>
      </c>
      <c r="E105" s="23"/>
      <c r="F105" s="23">
        <v>16438.75</v>
      </c>
      <c r="G105" s="24">
        <f t="shared" si="1"/>
        <v>18476218.919999998</v>
      </c>
    </row>
    <row r="106" spans="1:7" x14ac:dyDescent="0.35">
      <c r="A106" s="19"/>
      <c r="B106" s="20">
        <v>43490</v>
      </c>
      <c r="C106" s="27">
        <v>6421</v>
      </c>
      <c r="D106" s="26" t="s">
        <v>79</v>
      </c>
      <c r="E106" s="23"/>
      <c r="F106" s="23">
        <v>1700</v>
      </c>
      <c r="G106" s="24">
        <f t="shared" si="1"/>
        <v>18474518.919999998</v>
      </c>
    </row>
    <row r="107" spans="1:7" x14ac:dyDescent="0.35">
      <c r="A107" s="19"/>
      <c r="B107" s="20">
        <v>43490</v>
      </c>
      <c r="C107" s="27">
        <v>6421</v>
      </c>
      <c r="D107" s="26" t="s">
        <v>80</v>
      </c>
      <c r="E107" s="23"/>
      <c r="F107" s="23">
        <v>2000</v>
      </c>
      <c r="G107" s="24">
        <f t="shared" si="1"/>
        <v>18472518.919999998</v>
      </c>
    </row>
    <row r="108" spans="1:7" x14ac:dyDescent="0.35">
      <c r="A108" s="19"/>
      <c r="B108" s="20">
        <v>43490</v>
      </c>
      <c r="C108" s="27">
        <v>6421</v>
      </c>
      <c r="D108" s="26" t="s">
        <v>81</v>
      </c>
      <c r="E108" s="23"/>
      <c r="F108" s="23">
        <v>3046</v>
      </c>
      <c r="G108" s="24">
        <f t="shared" si="1"/>
        <v>18469472.919999998</v>
      </c>
    </row>
    <row r="109" spans="1:7" x14ac:dyDescent="0.35">
      <c r="A109" s="19"/>
      <c r="B109" s="20">
        <v>43490</v>
      </c>
      <c r="C109" s="27">
        <v>6421</v>
      </c>
      <c r="D109" s="26" t="s">
        <v>82</v>
      </c>
      <c r="E109" s="23"/>
      <c r="F109" s="23">
        <v>5000</v>
      </c>
      <c r="G109" s="24">
        <f t="shared" si="1"/>
        <v>18464472.919999998</v>
      </c>
    </row>
    <row r="110" spans="1:7" x14ac:dyDescent="0.35">
      <c r="A110" s="19"/>
      <c r="B110" s="20">
        <v>43490</v>
      </c>
      <c r="C110" s="27">
        <v>6421</v>
      </c>
      <c r="D110" s="26" t="s">
        <v>83</v>
      </c>
      <c r="E110" s="23"/>
      <c r="F110" s="23">
        <v>7149</v>
      </c>
      <c r="G110" s="24">
        <f t="shared" si="1"/>
        <v>18457323.919999998</v>
      </c>
    </row>
    <row r="111" spans="1:7" x14ac:dyDescent="0.35">
      <c r="A111" s="19"/>
      <c r="B111" s="20">
        <v>43490</v>
      </c>
      <c r="C111" s="27">
        <v>6421</v>
      </c>
      <c r="D111" s="26" t="s">
        <v>84</v>
      </c>
      <c r="E111" s="23"/>
      <c r="F111" s="23">
        <v>5000</v>
      </c>
      <c r="G111" s="24">
        <f t="shared" si="1"/>
        <v>18452323.919999998</v>
      </c>
    </row>
    <row r="112" spans="1:7" x14ac:dyDescent="0.35">
      <c r="A112" s="19"/>
      <c r="B112" s="20">
        <v>43490</v>
      </c>
      <c r="C112" s="27">
        <v>6421</v>
      </c>
      <c r="D112" s="26" t="s">
        <v>85</v>
      </c>
      <c r="E112" s="23"/>
      <c r="F112" s="23">
        <v>13000</v>
      </c>
      <c r="G112" s="24">
        <f t="shared" si="1"/>
        <v>18439323.919999998</v>
      </c>
    </row>
    <row r="113" spans="1:7" x14ac:dyDescent="0.35">
      <c r="A113" s="19"/>
      <c r="B113" s="20">
        <v>43490</v>
      </c>
      <c r="C113" s="27">
        <v>6422</v>
      </c>
      <c r="D113" s="26" t="s">
        <v>86</v>
      </c>
      <c r="E113" s="23"/>
      <c r="F113" s="23">
        <v>31463.666999999998</v>
      </c>
      <c r="G113" s="24">
        <f t="shared" si="1"/>
        <v>18407860.252999999</v>
      </c>
    </row>
    <row r="114" spans="1:7" x14ac:dyDescent="0.35">
      <c r="A114" s="19"/>
      <c r="B114" s="20">
        <v>43490</v>
      </c>
      <c r="C114" s="27">
        <v>6422</v>
      </c>
      <c r="D114" s="26" t="s">
        <v>87</v>
      </c>
      <c r="E114" s="23"/>
      <c r="F114" s="23">
        <v>8487</v>
      </c>
      <c r="G114" s="24">
        <f t="shared" si="1"/>
        <v>18399373.252999999</v>
      </c>
    </row>
    <row r="115" spans="1:7" x14ac:dyDescent="0.35">
      <c r="A115" s="19"/>
      <c r="B115" s="20">
        <v>43490</v>
      </c>
      <c r="C115" s="27">
        <v>6422</v>
      </c>
      <c r="D115" s="26" t="s">
        <v>88</v>
      </c>
      <c r="E115" s="23"/>
      <c r="F115" s="23">
        <v>3984.86</v>
      </c>
      <c r="G115" s="24">
        <f t="shared" si="1"/>
        <v>18395388.392999999</v>
      </c>
    </row>
    <row r="116" spans="1:7" x14ac:dyDescent="0.35">
      <c r="A116" s="19"/>
      <c r="B116" s="20">
        <v>43490</v>
      </c>
      <c r="C116" s="27">
        <v>6422</v>
      </c>
      <c r="D116" s="26" t="s">
        <v>89</v>
      </c>
      <c r="E116" s="23"/>
      <c r="F116" s="23">
        <v>13500</v>
      </c>
      <c r="G116" s="24">
        <f t="shared" si="1"/>
        <v>18381888.392999999</v>
      </c>
    </row>
    <row r="117" spans="1:7" x14ac:dyDescent="0.35">
      <c r="A117" s="19"/>
      <c r="B117" s="20">
        <v>43490</v>
      </c>
      <c r="C117" s="27">
        <v>6422</v>
      </c>
      <c r="D117" s="26" t="s">
        <v>90</v>
      </c>
      <c r="E117" s="23"/>
      <c r="F117" s="23">
        <v>13500</v>
      </c>
      <c r="G117" s="24">
        <f t="shared" si="1"/>
        <v>18368388.392999999</v>
      </c>
    </row>
    <row r="118" spans="1:7" x14ac:dyDescent="0.35">
      <c r="A118" s="19"/>
      <c r="B118" s="20">
        <v>43490</v>
      </c>
      <c r="C118" s="27">
        <v>6422</v>
      </c>
      <c r="D118" s="26" t="s">
        <v>91</v>
      </c>
      <c r="E118" s="23"/>
      <c r="F118" s="23">
        <v>13500</v>
      </c>
      <c r="G118" s="24">
        <f t="shared" si="1"/>
        <v>18354888.392999999</v>
      </c>
    </row>
    <row r="119" spans="1:7" x14ac:dyDescent="0.35">
      <c r="A119" s="19"/>
      <c r="B119" s="20">
        <v>43490</v>
      </c>
      <c r="C119" s="27">
        <v>6422</v>
      </c>
      <c r="D119" s="26" t="s">
        <v>92</v>
      </c>
      <c r="E119" s="23"/>
      <c r="F119" s="23">
        <v>13500</v>
      </c>
      <c r="G119" s="24">
        <f t="shared" si="1"/>
        <v>18341388.392999999</v>
      </c>
    </row>
    <row r="120" spans="1:7" x14ac:dyDescent="0.35">
      <c r="A120" s="19"/>
      <c r="B120" s="20">
        <v>43490</v>
      </c>
      <c r="C120" s="27">
        <v>6422</v>
      </c>
      <c r="D120" s="26" t="s">
        <v>93</v>
      </c>
      <c r="E120" s="23"/>
      <c r="F120" s="23">
        <v>11954.7</v>
      </c>
      <c r="G120" s="24">
        <f t="shared" si="1"/>
        <v>18329433.693</v>
      </c>
    </row>
    <row r="121" spans="1:7" x14ac:dyDescent="0.35">
      <c r="A121" s="19"/>
      <c r="B121" s="20">
        <v>43490</v>
      </c>
      <c r="C121" s="27">
        <v>6422</v>
      </c>
      <c r="D121" s="26" t="s">
        <v>94</v>
      </c>
      <c r="E121" s="23"/>
      <c r="F121" s="23">
        <v>10172.700000000001</v>
      </c>
      <c r="G121" s="24">
        <f t="shared" si="1"/>
        <v>18319260.993000001</v>
      </c>
    </row>
    <row r="122" spans="1:7" x14ac:dyDescent="0.35">
      <c r="A122" s="19"/>
      <c r="B122" s="20">
        <v>43490</v>
      </c>
      <c r="C122" s="27">
        <v>6422</v>
      </c>
      <c r="D122" s="26" t="s">
        <v>95</v>
      </c>
      <c r="E122" s="23"/>
      <c r="F122" s="23">
        <v>26119.8</v>
      </c>
      <c r="G122" s="24">
        <f t="shared" si="1"/>
        <v>18293141.193</v>
      </c>
    </row>
    <row r="123" spans="1:7" x14ac:dyDescent="0.35">
      <c r="A123" s="19"/>
      <c r="B123" s="20">
        <v>43490</v>
      </c>
      <c r="C123" s="27">
        <v>6422</v>
      </c>
      <c r="D123" s="26" t="s">
        <v>96</v>
      </c>
      <c r="E123" s="23"/>
      <c r="F123" s="23">
        <v>23232.69</v>
      </c>
      <c r="G123" s="24">
        <f t="shared" si="1"/>
        <v>18269908.502999999</v>
      </c>
    </row>
    <row r="124" spans="1:7" x14ac:dyDescent="0.35">
      <c r="A124" s="19"/>
      <c r="B124" s="20">
        <v>43490</v>
      </c>
      <c r="C124" s="27">
        <v>6422</v>
      </c>
      <c r="D124" s="26" t="s">
        <v>97</v>
      </c>
      <c r="E124" s="23"/>
      <c r="F124" s="23">
        <v>27494.982</v>
      </c>
      <c r="G124" s="24">
        <f t="shared" si="1"/>
        <v>18242413.520999998</v>
      </c>
    </row>
    <row r="125" spans="1:7" x14ac:dyDescent="0.35">
      <c r="A125" s="19"/>
      <c r="B125" s="20">
        <v>43490</v>
      </c>
      <c r="C125" s="27">
        <v>6422</v>
      </c>
      <c r="D125" s="26" t="s">
        <v>98</v>
      </c>
      <c r="E125" s="23"/>
      <c r="F125" s="23">
        <v>14241.905999999999</v>
      </c>
      <c r="G125" s="24">
        <f t="shared" si="1"/>
        <v>18228171.614999998</v>
      </c>
    </row>
    <row r="126" spans="1:7" x14ac:dyDescent="0.35">
      <c r="A126" s="19"/>
      <c r="B126" s="20">
        <v>43490</v>
      </c>
      <c r="C126" s="27">
        <v>6422</v>
      </c>
      <c r="D126" s="26" t="s">
        <v>99</v>
      </c>
      <c r="E126" s="23"/>
      <c r="F126" s="23">
        <v>18450</v>
      </c>
      <c r="G126" s="24">
        <f t="shared" si="1"/>
        <v>18209721.614999998</v>
      </c>
    </row>
    <row r="127" spans="1:7" x14ac:dyDescent="0.35">
      <c r="A127" s="19"/>
      <c r="B127" s="20">
        <v>43490</v>
      </c>
      <c r="C127" s="27">
        <v>6422</v>
      </c>
      <c r="D127" s="26" t="s">
        <v>100</v>
      </c>
      <c r="E127" s="23"/>
      <c r="F127" s="23">
        <v>16650</v>
      </c>
      <c r="G127" s="24">
        <f t="shared" si="1"/>
        <v>18193071.614999998</v>
      </c>
    </row>
    <row r="128" spans="1:7" x14ac:dyDescent="0.35">
      <c r="A128" s="19"/>
      <c r="B128" s="20">
        <v>43490</v>
      </c>
      <c r="C128" s="27">
        <v>6422</v>
      </c>
      <c r="D128" s="26" t="s">
        <v>101</v>
      </c>
      <c r="E128" s="23"/>
      <c r="F128" s="23">
        <v>19246.5</v>
      </c>
      <c r="G128" s="24">
        <f t="shared" si="1"/>
        <v>18173825.114999998</v>
      </c>
    </row>
    <row r="129" spans="1:7" x14ac:dyDescent="0.35">
      <c r="A129" s="19"/>
      <c r="B129" s="20">
        <v>43490</v>
      </c>
      <c r="C129" s="27">
        <v>6422</v>
      </c>
      <c r="D129" s="26" t="s">
        <v>102</v>
      </c>
      <c r="E129" s="23"/>
      <c r="F129" s="23">
        <v>13500</v>
      </c>
      <c r="G129" s="24">
        <f t="shared" si="1"/>
        <v>18160325.114999998</v>
      </c>
    </row>
    <row r="130" spans="1:7" x14ac:dyDescent="0.35">
      <c r="A130" s="19"/>
      <c r="B130" s="20">
        <v>43490</v>
      </c>
      <c r="C130" s="27">
        <v>6423</v>
      </c>
      <c r="D130" s="26" t="s">
        <v>21</v>
      </c>
      <c r="E130" s="23"/>
      <c r="F130" s="23">
        <v>0</v>
      </c>
      <c r="G130" s="24">
        <f t="shared" si="1"/>
        <v>18160325.114999998</v>
      </c>
    </row>
    <row r="131" spans="1:7" x14ac:dyDescent="0.35">
      <c r="A131" s="19"/>
      <c r="B131" s="20">
        <v>43490</v>
      </c>
      <c r="C131" s="27">
        <v>6424</v>
      </c>
      <c r="D131" s="26" t="s">
        <v>103</v>
      </c>
      <c r="E131" s="23"/>
      <c r="F131" s="23">
        <v>12509.91</v>
      </c>
      <c r="G131" s="24">
        <f t="shared" si="1"/>
        <v>18147815.204999998</v>
      </c>
    </row>
    <row r="132" spans="1:7" x14ac:dyDescent="0.35">
      <c r="A132" s="19"/>
      <c r="B132" s="20">
        <v>43490</v>
      </c>
      <c r="C132" s="27">
        <v>6425</v>
      </c>
      <c r="D132" s="26" t="s">
        <v>104</v>
      </c>
      <c r="E132" s="23"/>
      <c r="F132" s="23">
        <v>99000</v>
      </c>
      <c r="G132" s="24">
        <f t="shared" si="1"/>
        <v>18048815.204999998</v>
      </c>
    </row>
    <row r="133" spans="1:7" x14ac:dyDescent="0.35">
      <c r="A133" s="19"/>
      <c r="B133" s="20">
        <v>43490</v>
      </c>
      <c r="C133" s="27">
        <v>6426</v>
      </c>
      <c r="D133" s="26" t="s">
        <v>105</v>
      </c>
      <c r="E133" s="23"/>
      <c r="F133" s="23">
        <v>16038.67</v>
      </c>
      <c r="G133" s="24">
        <f t="shared" si="1"/>
        <v>18032776.534999996</v>
      </c>
    </row>
    <row r="134" spans="1:7" x14ac:dyDescent="0.35">
      <c r="A134" s="19"/>
      <c r="B134" s="20">
        <v>43490</v>
      </c>
      <c r="C134" s="27">
        <v>6427</v>
      </c>
      <c r="D134" s="26" t="s">
        <v>106</v>
      </c>
      <c r="E134" s="23"/>
      <c r="F134" s="23">
        <v>16650</v>
      </c>
      <c r="G134" s="24">
        <f t="shared" si="1"/>
        <v>18016126.534999996</v>
      </c>
    </row>
    <row r="135" spans="1:7" x14ac:dyDescent="0.35">
      <c r="A135" s="19"/>
      <c r="B135" s="20">
        <v>43490</v>
      </c>
      <c r="C135" s="27">
        <v>6428</v>
      </c>
      <c r="D135" s="26" t="s">
        <v>107</v>
      </c>
      <c r="E135" s="23"/>
      <c r="F135" s="23">
        <v>26119.8</v>
      </c>
      <c r="G135" s="24">
        <f t="shared" si="1"/>
        <v>17990006.734999996</v>
      </c>
    </row>
    <row r="136" spans="1:7" x14ac:dyDescent="0.35">
      <c r="A136" s="19"/>
      <c r="B136" s="20">
        <v>43490</v>
      </c>
      <c r="C136" s="27">
        <v>15988</v>
      </c>
      <c r="D136" s="26" t="s">
        <v>38</v>
      </c>
      <c r="E136" s="23"/>
      <c r="F136" s="23">
        <v>10032</v>
      </c>
      <c r="G136" s="24">
        <f t="shared" si="1"/>
        <v>17979974.734999996</v>
      </c>
    </row>
    <row r="137" spans="1:7" x14ac:dyDescent="0.35">
      <c r="A137" s="19"/>
      <c r="B137" s="20">
        <v>43493</v>
      </c>
      <c r="C137" s="27">
        <v>15989</v>
      </c>
      <c r="D137" s="26" t="s">
        <v>108</v>
      </c>
      <c r="E137" s="23"/>
      <c r="F137" s="23">
        <v>11074</v>
      </c>
      <c r="G137" s="24">
        <f t="shared" si="1"/>
        <v>17968900.734999996</v>
      </c>
    </row>
    <row r="138" spans="1:7" x14ac:dyDescent="0.35">
      <c r="A138" s="19"/>
      <c r="B138" s="20">
        <v>43493</v>
      </c>
      <c r="C138" s="27">
        <v>15990</v>
      </c>
      <c r="D138" s="26" t="s">
        <v>16</v>
      </c>
      <c r="E138" s="23"/>
      <c r="F138" s="23">
        <v>22325</v>
      </c>
      <c r="G138" s="24">
        <f t="shared" si="1"/>
        <v>17946575.734999996</v>
      </c>
    </row>
    <row r="139" spans="1:7" x14ac:dyDescent="0.35">
      <c r="A139" s="19"/>
      <c r="B139" s="20">
        <v>43493</v>
      </c>
      <c r="C139" s="27">
        <v>15991</v>
      </c>
      <c r="D139" s="26" t="s">
        <v>109</v>
      </c>
      <c r="E139" s="23"/>
      <c r="F139" s="23">
        <v>10102.200000000001</v>
      </c>
      <c r="G139" s="24">
        <f t="shared" si="1"/>
        <v>17936473.534999996</v>
      </c>
    </row>
    <row r="140" spans="1:7" x14ac:dyDescent="0.35">
      <c r="A140" s="19"/>
      <c r="B140" s="20">
        <v>43493</v>
      </c>
      <c r="C140" s="27">
        <v>15992</v>
      </c>
      <c r="D140" s="26" t="s">
        <v>55</v>
      </c>
      <c r="E140" s="23"/>
      <c r="F140" s="23">
        <v>24803.5</v>
      </c>
      <c r="G140" s="24">
        <f t="shared" si="1"/>
        <v>17911670.034999996</v>
      </c>
    </row>
    <row r="141" spans="1:7" x14ac:dyDescent="0.35">
      <c r="A141" s="19"/>
      <c r="B141" s="20">
        <v>43493</v>
      </c>
      <c r="C141" s="27">
        <v>15993</v>
      </c>
      <c r="D141" s="26" t="s">
        <v>108</v>
      </c>
      <c r="E141" s="23"/>
      <c r="F141" s="23">
        <v>3672.5</v>
      </c>
      <c r="G141" s="24">
        <f t="shared" si="1"/>
        <v>17907997.534999996</v>
      </c>
    </row>
    <row r="142" spans="1:7" x14ac:dyDescent="0.35">
      <c r="A142" s="19"/>
      <c r="B142" s="20">
        <v>43493</v>
      </c>
      <c r="C142" s="27">
        <v>15994</v>
      </c>
      <c r="D142" s="26" t="s">
        <v>44</v>
      </c>
      <c r="E142" s="23"/>
      <c r="F142" s="23">
        <v>47553.43</v>
      </c>
      <c r="G142" s="24">
        <f t="shared" si="1"/>
        <v>17860444.104999997</v>
      </c>
    </row>
    <row r="143" spans="1:7" x14ac:dyDescent="0.35">
      <c r="A143" s="19"/>
      <c r="B143" s="20">
        <v>43493</v>
      </c>
      <c r="C143" s="21">
        <v>4524001410008</v>
      </c>
      <c r="D143" s="26" t="s">
        <v>25</v>
      </c>
      <c r="E143" s="23">
        <v>1209096.0900000001</v>
      </c>
      <c r="F143" s="23"/>
      <c r="G143" s="24">
        <f t="shared" si="1"/>
        <v>19069540.194999997</v>
      </c>
    </row>
    <row r="144" spans="1:7" x14ac:dyDescent="0.35">
      <c r="A144" s="19"/>
      <c r="B144" s="20">
        <v>43494</v>
      </c>
      <c r="C144" s="27">
        <v>15995</v>
      </c>
      <c r="D144" s="26" t="s">
        <v>110</v>
      </c>
      <c r="E144" s="23"/>
      <c r="F144" s="23">
        <v>2000</v>
      </c>
      <c r="G144" s="24">
        <f t="shared" si="1"/>
        <v>19067540.194999997</v>
      </c>
    </row>
    <row r="145" spans="1:7" x14ac:dyDescent="0.35">
      <c r="A145" s="19"/>
      <c r="B145" s="20">
        <v>43494</v>
      </c>
      <c r="C145" s="27">
        <v>15996</v>
      </c>
      <c r="D145" s="26" t="s">
        <v>111</v>
      </c>
      <c r="E145" s="23"/>
      <c r="F145" s="23">
        <v>1300</v>
      </c>
      <c r="G145" s="24">
        <f t="shared" si="1"/>
        <v>19066240.194999997</v>
      </c>
    </row>
    <row r="146" spans="1:7" x14ac:dyDescent="0.35">
      <c r="A146" s="19"/>
      <c r="B146" s="20">
        <v>43494</v>
      </c>
      <c r="C146" s="2">
        <v>1.9012900030007002E+17</v>
      </c>
      <c r="D146" s="26" t="s">
        <v>33</v>
      </c>
      <c r="E146" s="23">
        <v>100000</v>
      </c>
      <c r="F146" s="23"/>
      <c r="G146" s="24">
        <f t="shared" ref="G146:G152" si="2">G145+E146-F146</f>
        <v>19166240.194999997</v>
      </c>
    </row>
    <row r="147" spans="1:7" ht="24" customHeight="1" x14ac:dyDescent="0.35">
      <c r="A147" s="19"/>
      <c r="B147" s="20">
        <v>43495</v>
      </c>
      <c r="C147" s="27">
        <v>15997</v>
      </c>
      <c r="D147" s="26" t="s">
        <v>112</v>
      </c>
      <c r="E147" s="23"/>
      <c r="F147" s="23">
        <v>1726.39</v>
      </c>
      <c r="G147" s="24">
        <f t="shared" si="2"/>
        <v>19164513.804999996</v>
      </c>
    </row>
    <row r="148" spans="1:7" x14ac:dyDescent="0.35">
      <c r="A148" s="19"/>
      <c r="B148" s="20">
        <v>43495</v>
      </c>
      <c r="C148" s="27">
        <v>15998</v>
      </c>
      <c r="D148" s="26" t="s">
        <v>113</v>
      </c>
      <c r="E148" s="23"/>
      <c r="F148" s="23">
        <v>4400</v>
      </c>
      <c r="G148" s="24">
        <f t="shared" si="2"/>
        <v>19160113.804999996</v>
      </c>
    </row>
    <row r="149" spans="1:7" x14ac:dyDescent="0.35">
      <c r="A149" s="19"/>
      <c r="B149" s="20">
        <v>43495</v>
      </c>
      <c r="C149" s="27">
        <v>15999</v>
      </c>
      <c r="D149" s="26" t="s">
        <v>114</v>
      </c>
      <c r="E149" s="23"/>
      <c r="F149" s="23">
        <v>65000</v>
      </c>
      <c r="G149" s="24">
        <f t="shared" si="2"/>
        <v>19095113.804999996</v>
      </c>
    </row>
    <row r="150" spans="1:7" x14ac:dyDescent="0.35">
      <c r="A150" s="19"/>
      <c r="B150" s="20">
        <v>43495</v>
      </c>
      <c r="C150" s="27"/>
      <c r="D150" s="26" t="s">
        <v>115</v>
      </c>
      <c r="E150" s="23"/>
      <c r="F150" s="23">
        <v>15000</v>
      </c>
      <c r="G150" s="24">
        <f t="shared" si="2"/>
        <v>19080113.804999996</v>
      </c>
    </row>
    <row r="151" spans="1:7" x14ac:dyDescent="0.35">
      <c r="A151" s="19"/>
      <c r="B151" s="20">
        <v>43495</v>
      </c>
      <c r="C151" s="27"/>
      <c r="D151" s="26" t="s">
        <v>116</v>
      </c>
      <c r="E151" s="23"/>
      <c r="F151" s="23">
        <v>11800</v>
      </c>
      <c r="G151" s="24">
        <f t="shared" si="2"/>
        <v>19068313.804999996</v>
      </c>
    </row>
    <row r="152" spans="1:7" x14ac:dyDescent="0.35">
      <c r="A152" s="19"/>
      <c r="B152" s="20">
        <v>43496</v>
      </c>
      <c r="C152" s="2">
        <v>1.9013100740004E+17</v>
      </c>
      <c r="D152" s="26" t="s">
        <v>26</v>
      </c>
      <c r="E152" s="23">
        <v>12500</v>
      </c>
      <c r="F152" s="23"/>
      <c r="G152" s="24">
        <f t="shared" si="2"/>
        <v>19080813.804999996</v>
      </c>
    </row>
    <row r="153" spans="1:7" ht="24" thickBot="1" x14ac:dyDescent="0.4">
      <c r="A153" s="19"/>
      <c r="B153" s="28">
        <v>43496</v>
      </c>
      <c r="C153" s="29"/>
      <c r="D153" s="30" t="s">
        <v>117</v>
      </c>
      <c r="E153" s="31">
        <v>657133.97999999975</v>
      </c>
      <c r="F153" s="31"/>
      <c r="G153" s="32">
        <f>G152+E153-F153</f>
        <v>19737947.784999996</v>
      </c>
    </row>
    <row r="154" spans="1:7" ht="24" thickBot="1" x14ac:dyDescent="0.4">
      <c r="A154" s="33"/>
      <c r="B154" s="34"/>
      <c r="C154" s="34"/>
      <c r="D154" s="35" t="s">
        <v>118</v>
      </c>
      <c r="E154" s="67">
        <f>SUM(E16:E153)</f>
        <v>4155285.13</v>
      </c>
      <c r="F154" s="67">
        <f>SUM(F16:F153)</f>
        <v>2550102.9750000006</v>
      </c>
    </row>
    <row r="155" spans="1:7" x14ac:dyDescent="0.35">
      <c r="A155" s="5"/>
      <c r="B155" s="36"/>
      <c r="C155" s="36"/>
      <c r="D155" s="36"/>
      <c r="E155" s="36"/>
      <c r="F155" s="36"/>
      <c r="G155" s="36"/>
    </row>
    <row r="156" spans="1:7" x14ac:dyDescent="0.35">
      <c r="A156" s="5"/>
      <c r="B156" s="36"/>
      <c r="C156" s="36"/>
      <c r="D156" s="36"/>
      <c r="E156" s="36"/>
      <c r="F156" s="36"/>
      <c r="G156" s="36"/>
    </row>
    <row r="157" spans="1:7" x14ac:dyDescent="0.35">
      <c r="A157" s="5"/>
      <c r="B157" s="7"/>
      <c r="C157" s="7"/>
      <c r="D157" s="7"/>
      <c r="E157" s="37"/>
      <c r="F157" s="37"/>
      <c r="G157" s="37"/>
    </row>
    <row r="158" spans="1:7" x14ac:dyDescent="0.35">
      <c r="A158" s="5"/>
      <c r="B158" s="38"/>
      <c r="C158" s="8"/>
      <c r="D158" s="8"/>
      <c r="E158" s="39"/>
      <c r="F158" s="39"/>
      <c r="G158" s="39"/>
    </row>
    <row r="159" spans="1:7" x14ac:dyDescent="0.35">
      <c r="A159" s="5"/>
      <c r="B159" s="38"/>
      <c r="C159" s="8"/>
      <c r="D159" s="8"/>
      <c r="E159" s="39"/>
      <c r="F159" s="39"/>
      <c r="G159" s="39"/>
    </row>
    <row r="160" spans="1:7" x14ac:dyDescent="0.35">
      <c r="A160" s="5"/>
      <c r="B160" s="38"/>
      <c r="C160" s="8"/>
      <c r="D160" s="8"/>
      <c r="E160" s="39"/>
      <c r="F160" s="39"/>
      <c r="G160" s="39"/>
    </row>
    <row r="161" spans="1:7" x14ac:dyDescent="0.35">
      <c r="A161" s="5"/>
      <c r="B161" s="38"/>
      <c r="C161" s="8"/>
      <c r="D161" s="8"/>
      <c r="E161" s="39"/>
      <c r="F161" s="39"/>
      <c r="G161" s="39"/>
    </row>
    <row r="162" spans="1:7" x14ac:dyDescent="0.35">
      <c r="A162" s="40" t="s">
        <v>119</v>
      </c>
      <c r="C162" s="5"/>
      <c r="D162" s="41" t="s">
        <v>120</v>
      </c>
      <c r="F162" s="5"/>
      <c r="G162" s="42" t="s">
        <v>121</v>
      </c>
    </row>
    <row r="163" spans="1:7" x14ac:dyDescent="0.35">
      <c r="A163" s="3" t="s">
        <v>122</v>
      </c>
      <c r="C163" s="5"/>
      <c r="D163" s="4" t="s">
        <v>127</v>
      </c>
      <c r="F163" s="5"/>
      <c r="G163" s="43" t="s">
        <v>123</v>
      </c>
    </row>
    <row r="164" spans="1:7" x14ac:dyDescent="0.35">
      <c r="A164" s="3" t="s">
        <v>124</v>
      </c>
      <c r="C164" s="5"/>
      <c r="D164" s="4" t="s">
        <v>128</v>
      </c>
      <c r="F164" s="5"/>
      <c r="G164" s="43" t="s">
        <v>125</v>
      </c>
    </row>
  </sheetData>
  <autoFilter ref="B15:G154" xr:uid="{00000000-0009-0000-0000-000000000000}"/>
  <mergeCells count="8">
    <mergeCell ref="B14:C14"/>
    <mergeCell ref="E14:F14"/>
    <mergeCell ref="A6:G6"/>
    <mergeCell ref="A7:G7"/>
    <mergeCell ref="A9:G9"/>
    <mergeCell ref="A10:G10"/>
    <mergeCell ref="A11:G11"/>
    <mergeCell ref="B13:G13"/>
  </mergeCells>
  <hyperlinks>
    <hyperlink ref="A7" r:id="rId1" display="https://www.youtube.com/watch?v=IE2ZsYTINyM" xr:uid="{00000000-0004-0000-0000-000000000000}"/>
  </hyperlinks>
  <pageMargins left="0.24" right="0.24" top="0.35" bottom="0.33" header="0.3" footer="0.17"/>
  <pageSetup scale="47" fitToHeight="0" orientation="portrait" horizontalDpi="4294967295" verticalDpi="4294967295" r:id="rId2"/>
  <headerFooter>
    <oddFooter>&amp;R&amp;P de 3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64"/>
  <sheetViews>
    <sheetView topLeftCell="A118" zoomScale="60" zoomScaleNormal="60" zoomScaleSheetLayoutView="100" workbookViewId="0">
      <selection activeCell="A124" sqref="A124:G132"/>
    </sheetView>
  </sheetViews>
  <sheetFormatPr baseColWidth="10" defaultColWidth="11.42578125" defaultRowHeight="23.25" x14ac:dyDescent="0.35"/>
  <cols>
    <col min="1" max="1" width="6" style="6" customWidth="1"/>
    <col min="2" max="2" width="19.7109375" style="6" customWidth="1"/>
    <col min="3" max="3" width="27.85546875" style="6" customWidth="1"/>
    <col min="4" max="4" width="81.140625" style="6" customWidth="1"/>
    <col min="5" max="5" width="26.140625" style="6" customWidth="1"/>
    <col min="6" max="6" width="26.42578125" style="6" customWidth="1"/>
    <col min="7" max="7" width="28.5703125" style="6" customWidth="1"/>
    <col min="8" max="16384" width="11.42578125" style="6"/>
  </cols>
  <sheetData>
    <row r="1" spans="1:7" x14ac:dyDescent="0.35">
      <c r="A1" s="5"/>
      <c r="B1" s="5"/>
      <c r="C1" s="5"/>
      <c r="D1" s="5"/>
      <c r="E1" s="5"/>
      <c r="F1" s="5"/>
      <c r="G1" s="5"/>
    </row>
    <row r="2" spans="1:7" x14ac:dyDescent="0.35">
      <c r="A2" s="5"/>
      <c r="B2" s="5"/>
      <c r="C2" s="5"/>
      <c r="D2" s="5"/>
      <c r="E2" s="5"/>
      <c r="F2" s="5"/>
      <c r="G2" s="5"/>
    </row>
    <row r="3" spans="1:7" x14ac:dyDescent="0.35">
      <c r="A3" s="5"/>
      <c r="B3" s="5"/>
      <c r="C3" s="7"/>
      <c r="D3" s="7"/>
      <c r="E3" s="8"/>
      <c r="F3" s="5"/>
      <c r="G3" s="5"/>
    </row>
    <row r="4" spans="1:7" x14ac:dyDescent="0.35">
      <c r="A4" s="5"/>
      <c r="B4" s="5"/>
      <c r="C4" s="5"/>
      <c r="D4" s="5"/>
      <c r="E4" s="5"/>
      <c r="F4" s="5"/>
      <c r="G4" s="5"/>
    </row>
    <row r="5" spans="1:7" ht="29.25" customHeight="1" x14ac:dyDescent="0.35">
      <c r="A5" s="5"/>
      <c r="B5" s="5"/>
      <c r="C5" s="5"/>
      <c r="D5" s="5"/>
      <c r="E5" s="5"/>
      <c r="F5" s="5"/>
      <c r="G5" s="5"/>
    </row>
    <row r="6" spans="1:7" x14ac:dyDescent="0.35">
      <c r="A6" s="114" t="s">
        <v>0</v>
      </c>
      <c r="B6" s="114"/>
      <c r="C6" s="114"/>
      <c r="D6" s="114"/>
      <c r="E6" s="114"/>
      <c r="F6" s="114"/>
      <c r="G6" s="114"/>
    </row>
    <row r="7" spans="1:7" x14ac:dyDescent="0.35">
      <c r="A7" s="115" t="s">
        <v>1</v>
      </c>
      <c r="B7" s="116"/>
      <c r="C7" s="116"/>
      <c r="D7" s="116"/>
      <c r="E7" s="116"/>
      <c r="F7" s="116"/>
      <c r="G7" s="116"/>
    </row>
    <row r="8" spans="1:7" x14ac:dyDescent="0.35">
      <c r="A8" s="9"/>
      <c r="B8" s="9"/>
      <c r="C8" s="9"/>
      <c r="D8" s="9"/>
      <c r="E8" s="9"/>
      <c r="F8" s="9"/>
      <c r="G8" s="9"/>
    </row>
    <row r="9" spans="1:7" x14ac:dyDescent="0.35">
      <c r="A9" s="114" t="s">
        <v>2</v>
      </c>
      <c r="B9" s="114"/>
      <c r="C9" s="114"/>
      <c r="D9" s="114"/>
      <c r="E9" s="114"/>
      <c r="F9" s="114"/>
      <c r="G9" s="114"/>
    </row>
    <row r="10" spans="1:7" x14ac:dyDescent="0.35">
      <c r="A10" s="114" t="s">
        <v>3</v>
      </c>
      <c r="B10" s="114"/>
      <c r="C10" s="114"/>
      <c r="D10" s="114"/>
      <c r="E10" s="114"/>
      <c r="F10" s="114"/>
      <c r="G10" s="114"/>
    </row>
    <row r="11" spans="1:7" x14ac:dyDescent="0.35">
      <c r="A11" s="114" t="s">
        <v>182</v>
      </c>
      <c r="B11" s="114"/>
      <c r="C11" s="114"/>
      <c r="D11" s="114"/>
      <c r="E11" s="114"/>
      <c r="F11" s="114"/>
      <c r="G11" s="114"/>
    </row>
    <row r="12" spans="1:7" ht="24" thickBot="1" x14ac:dyDescent="0.4">
      <c r="A12" s="5"/>
      <c r="B12" s="5"/>
      <c r="C12" s="5"/>
      <c r="D12" s="5"/>
      <c r="E12" s="5"/>
      <c r="F12" s="5"/>
      <c r="G12" s="5"/>
    </row>
    <row r="13" spans="1:7" x14ac:dyDescent="0.35">
      <c r="A13" s="10"/>
      <c r="B13" s="117" t="s">
        <v>5</v>
      </c>
      <c r="C13" s="118"/>
      <c r="D13" s="118"/>
      <c r="E13" s="118"/>
      <c r="F13" s="118"/>
      <c r="G13" s="119"/>
    </row>
    <row r="14" spans="1:7" x14ac:dyDescent="0.35">
      <c r="A14" s="11"/>
      <c r="B14" s="113"/>
      <c r="C14" s="113"/>
      <c r="D14" s="12"/>
      <c r="E14" s="113" t="s">
        <v>6</v>
      </c>
      <c r="F14" s="113"/>
      <c r="G14" s="13">
        <f>5485188.01+14252759.77</f>
        <v>19737947.780000001</v>
      </c>
    </row>
    <row r="15" spans="1:7" ht="24" thickBot="1" x14ac:dyDescent="0.4">
      <c r="A15" s="14"/>
      <c r="B15" s="65" t="s">
        <v>7</v>
      </c>
      <c r="C15" s="17" t="s">
        <v>8</v>
      </c>
      <c r="D15" s="17" t="s">
        <v>9</v>
      </c>
      <c r="E15" s="66" t="s">
        <v>10</v>
      </c>
      <c r="F15" s="17" t="s">
        <v>11</v>
      </c>
      <c r="G15" s="18" t="s">
        <v>12</v>
      </c>
    </row>
    <row r="16" spans="1:7" ht="24.75" customHeight="1" x14ac:dyDescent="0.35">
      <c r="A16" s="19"/>
      <c r="B16" s="54">
        <v>43497</v>
      </c>
      <c r="C16" s="53">
        <v>6429</v>
      </c>
      <c r="D16" s="52" t="s">
        <v>129</v>
      </c>
      <c r="E16" s="51"/>
      <c r="F16" s="51">
        <v>70751.850000000006</v>
      </c>
      <c r="G16" s="50">
        <f>G14+E16-F16</f>
        <v>19667195.93</v>
      </c>
    </row>
    <row r="17" spans="1:7" x14ac:dyDescent="0.35">
      <c r="A17" s="25"/>
      <c r="B17" s="20">
        <v>43497</v>
      </c>
      <c r="C17" s="46"/>
      <c r="D17" s="26" t="s">
        <v>115</v>
      </c>
      <c r="E17" s="23"/>
      <c r="F17" s="23">
        <v>11495</v>
      </c>
      <c r="G17" s="55">
        <f>+G16+E17-F17</f>
        <v>19655700.93</v>
      </c>
    </row>
    <row r="18" spans="1:7" x14ac:dyDescent="0.35">
      <c r="A18" s="25"/>
      <c r="B18" s="20">
        <v>43497</v>
      </c>
      <c r="C18" s="47">
        <v>16000</v>
      </c>
      <c r="D18" s="26" t="s">
        <v>36</v>
      </c>
      <c r="E18" s="23"/>
      <c r="F18" s="23">
        <v>8550</v>
      </c>
      <c r="G18" s="55">
        <f t="shared" ref="G18:G48" si="0">+G17+E18-F18</f>
        <v>19647150.93</v>
      </c>
    </row>
    <row r="19" spans="1:7" x14ac:dyDescent="0.35">
      <c r="A19" s="25"/>
      <c r="B19" s="20">
        <v>43497</v>
      </c>
      <c r="C19" s="47">
        <v>16001</v>
      </c>
      <c r="D19" s="26" t="s">
        <v>38</v>
      </c>
      <c r="E19" s="23"/>
      <c r="F19" s="23">
        <v>9842</v>
      </c>
      <c r="G19" s="55">
        <f t="shared" si="0"/>
        <v>19637308.93</v>
      </c>
    </row>
    <row r="20" spans="1:7" x14ac:dyDescent="0.35">
      <c r="A20" s="25"/>
      <c r="B20" s="20">
        <v>43497</v>
      </c>
      <c r="C20" s="46">
        <v>16002</v>
      </c>
      <c r="D20" s="26" t="s">
        <v>130</v>
      </c>
      <c r="E20" s="23"/>
      <c r="F20" s="23">
        <v>46104</v>
      </c>
      <c r="G20" s="55">
        <f t="shared" si="0"/>
        <v>19591204.93</v>
      </c>
    </row>
    <row r="21" spans="1:7" x14ac:dyDescent="0.35">
      <c r="A21" s="25"/>
      <c r="B21" s="20">
        <v>43497</v>
      </c>
      <c r="C21" s="46">
        <v>6430</v>
      </c>
      <c r="D21" s="26" t="s">
        <v>131</v>
      </c>
      <c r="E21" s="23"/>
      <c r="F21" s="23">
        <v>5000</v>
      </c>
      <c r="G21" s="55">
        <f t="shared" si="0"/>
        <v>19586204.93</v>
      </c>
    </row>
    <row r="22" spans="1:7" x14ac:dyDescent="0.35">
      <c r="A22" s="25"/>
      <c r="B22" s="20">
        <v>43497</v>
      </c>
      <c r="C22" s="46">
        <v>6431</v>
      </c>
      <c r="D22" s="26" t="s">
        <v>132</v>
      </c>
      <c r="E22" s="23"/>
      <c r="F22" s="23">
        <v>35863.199999999997</v>
      </c>
      <c r="G22" s="55">
        <f t="shared" si="0"/>
        <v>19550341.73</v>
      </c>
    </row>
    <row r="23" spans="1:7" x14ac:dyDescent="0.35">
      <c r="A23" s="25"/>
      <c r="B23" s="20">
        <v>43500</v>
      </c>
      <c r="C23" s="46">
        <v>6432</v>
      </c>
      <c r="D23" s="26" t="s">
        <v>133</v>
      </c>
      <c r="E23" s="23"/>
      <c r="F23" s="23">
        <v>4.93</v>
      </c>
      <c r="G23" s="55">
        <f t="shared" si="0"/>
        <v>19550336.800000001</v>
      </c>
    </row>
    <row r="24" spans="1:7" x14ac:dyDescent="0.35">
      <c r="A24" s="25"/>
      <c r="B24" s="20">
        <v>43501</v>
      </c>
      <c r="C24" s="46">
        <v>16003</v>
      </c>
      <c r="D24" s="26" t="s">
        <v>134</v>
      </c>
      <c r="E24" s="23"/>
      <c r="F24" s="23">
        <v>2000</v>
      </c>
      <c r="G24" s="55">
        <f t="shared" si="0"/>
        <v>19548336.800000001</v>
      </c>
    </row>
    <row r="25" spans="1:7" x14ac:dyDescent="0.35">
      <c r="A25" s="25"/>
      <c r="B25" s="20">
        <v>43501</v>
      </c>
      <c r="C25" s="46">
        <v>16004</v>
      </c>
      <c r="D25" s="26" t="s">
        <v>135</v>
      </c>
      <c r="E25" s="23"/>
      <c r="F25" s="23">
        <v>24869.1</v>
      </c>
      <c r="G25" s="55">
        <f t="shared" si="0"/>
        <v>19523467.699999999</v>
      </c>
    </row>
    <row r="26" spans="1:7" x14ac:dyDescent="0.35">
      <c r="A26" s="25"/>
      <c r="B26" s="20">
        <v>43501</v>
      </c>
      <c r="C26" s="46">
        <v>16005</v>
      </c>
      <c r="D26" s="26" t="s">
        <v>135</v>
      </c>
      <c r="E26" s="23"/>
      <c r="F26" s="23">
        <v>24959.439999999999</v>
      </c>
      <c r="G26" s="55">
        <f t="shared" si="0"/>
        <v>19498508.259999998</v>
      </c>
    </row>
    <row r="27" spans="1:7" x14ac:dyDescent="0.35">
      <c r="A27" s="25"/>
      <c r="B27" s="20">
        <v>43501</v>
      </c>
      <c r="C27" s="46">
        <v>16006</v>
      </c>
      <c r="D27" s="26" t="s">
        <v>135</v>
      </c>
      <c r="E27" s="23"/>
      <c r="F27" s="23">
        <v>10455.4</v>
      </c>
      <c r="G27" s="55">
        <f t="shared" si="0"/>
        <v>19488052.859999999</v>
      </c>
    </row>
    <row r="28" spans="1:7" x14ac:dyDescent="0.35">
      <c r="A28" s="25"/>
      <c r="B28" s="20">
        <v>43501</v>
      </c>
      <c r="C28" s="46">
        <v>16007</v>
      </c>
      <c r="D28" s="26" t="s">
        <v>136</v>
      </c>
      <c r="E28" s="23"/>
      <c r="F28" s="23">
        <v>8236.1299999999992</v>
      </c>
      <c r="G28" s="55">
        <f t="shared" si="0"/>
        <v>19479816.73</v>
      </c>
    </row>
    <row r="29" spans="1:7" x14ac:dyDescent="0.35">
      <c r="A29" s="25"/>
      <c r="B29" s="20">
        <v>43501</v>
      </c>
      <c r="C29" s="46">
        <v>16008</v>
      </c>
      <c r="D29" s="26" t="s">
        <v>137</v>
      </c>
      <c r="E29" s="23"/>
      <c r="F29" s="23">
        <v>9718</v>
      </c>
      <c r="G29" s="55">
        <f t="shared" si="0"/>
        <v>19470098.73</v>
      </c>
    </row>
    <row r="30" spans="1:7" x14ac:dyDescent="0.35">
      <c r="A30" s="25"/>
      <c r="B30" s="20">
        <v>43501</v>
      </c>
      <c r="C30" s="45">
        <v>1.9020500870004998E+17</v>
      </c>
      <c r="D30" s="26" t="s">
        <v>33</v>
      </c>
      <c r="E30" s="48">
        <v>90000</v>
      </c>
      <c r="F30" s="23"/>
      <c r="G30" s="55">
        <f t="shared" si="0"/>
        <v>19560098.73</v>
      </c>
    </row>
    <row r="31" spans="1:7" x14ac:dyDescent="0.35">
      <c r="A31" s="25"/>
      <c r="B31" s="20">
        <v>43502</v>
      </c>
      <c r="C31" s="46">
        <v>16009</v>
      </c>
      <c r="D31" s="26" t="s">
        <v>138</v>
      </c>
      <c r="E31" s="23"/>
      <c r="F31" s="23">
        <v>51504.25</v>
      </c>
      <c r="G31" s="55">
        <f t="shared" si="0"/>
        <v>19508594.48</v>
      </c>
    </row>
    <row r="32" spans="1:7" x14ac:dyDescent="0.35">
      <c r="A32" s="25"/>
      <c r="B32" s="20">
        <v>43503</v>
      </c>
      <c r="C32" s="46">
        <v>6433</v>
      </c>
      <c r="D32" s="26" t="s">
        <v>139</v>
      </c>
      <c r="E32" s="23"/>
      <c r="F32" s="23">
        <v>10758.6</v>
      </c>
      <c r="G32" s="55">
        <f t="shared" si="0"/>
        <v>19497835.879999999</v>
      </c>
    </row>
    <row r="33" spans="1:7" x14ac:dyDescent="0.35">
      <c r="A33" s="25"/>
      <c r="B33" s="20">
        <v>43504</v>
      </c>
      <c r="C33" s="46">
        <v>16010</v>
      </c>
      <c r="D33" s="26" t="s">
        <v>78</v>
      </c>
      <c r="E33" s="23"/>
      <c r="F33" s="23">
        <v>75491.37</v>
      </c>
      <c r="G33" s="55">
        <f t="shared" si="0"/>
        <v>19422344.509999998</v>
      </c>
    </row>
    <row r="34" spans="1:7" x14ac:dyDescent="0.35">
      <c r="A34" s="25"/>
      <c r="B34" s="20">
        <v>43504</v>
      </c>
      <c r="C34" s="46">
        <v>16011</v>
      </c>
      <c r="D34" s="26" t="s">
        <v>140</v>
      </c>
      <c r="E34" s="23"/>
      <c r="F34" s="23">
        <v>6780</v>
      </c>
      <c r="G34" s="55">
        <f t="shared" si="0"/>
        <v>19415564.509999998</v>
      </c>
    </row>
    <row r="35" spans="1:7" x14ac:dyDescent="0.35">
      <c r="A35" s="25"/>
      <c r="B35" s="20">
        <v>43507</v>
      </c>
      <c r="C35" s="46">
        <v>16012</v>
      </c>
      <c r="D35" s="26" t="s">
        <v>141</v>
      </c>
      <c r="E35" s="23"/>
      <c r="F35" s="23">
        <v>22340.68</v>
      </c>
      <c r="G35" s="55">
        <f t="shared" si="0"/>
        <v>19393223.829999998</v>
      </c>
    </row>
    <row r="36" spans="1:7" x14ac:dyDescent="0.35">
      <c r="A36" s="25"/>
      <c r="B36" s="20">
        <v>43507</v>
      </c>
      <c r="C36" s="46">
        <v>16013</v>
      </c>
      <c r="D36" s="26" t="s">
        <v>142</v>
      </c>
      <c r="E36" s="23"/>
      <c r="F36" s="23">
        <v>65000</v>
      </c>
      <c r="G36" s="55">
        <f t="shared" si="0"/>
        <v>19328223.829999998</v>
      </c>
    </row>
    <row r="37" spans="1:7" x14ac:dyDescent="0.35">
      <c r="A37" s="25"/>
      <c r="B37" s="20">
        <v>43507</v>
      </c>
      <c r="C37" s="46">
        <v>16014</v>
      </c>
      <c r="D37" s="26" t="s">
        <v>41</v>
      </c>
      <c r="E37" s="23"/>
      <c r="F37" s="23">
        <v>89360.8</v>
      </c>
      <c r="G37" s="55">
        <f t="shared" si="0"/>
        <v>19238863.029999997</v>
      </c>
    </row>
    <row r="38" spans="1:7" x14ac:dyDescent="0.35">
      <c r="A38" s="25"/>
      <c r="B38" s="20">
        <v>43507</v>
      </c>
      <c r="C38" s="46">
        <v>16015</v>
      </c>
      <c r="D38" s="26" t="s">
        <v>24</v>
      </c>
      <c r="E38" s="23"/>
      <c r="F38" s="23">
        <v>28232.5</v>
      </c>
      <c r="G38" s="55">
        <f t="shared" si="0"/>
        <v>19210630.529999997</v>
      </c>
    </row>
    <row r="39" spans="1:7" x14ac:dyDescent="0.35">
      <c r="A39" s="25"/>
      <c r="B39" s="20">
        <v>43508</v>
      </c>
      <c r="C39" s="46">
        <v>16016</v>
      </c>
      <c r="D39" s="26" t="s">
        <v>31</v>
      </c>
      <c r="E39" s="23"/>
      <c r="F39" s="23">
        <v>593.6</v>
      </c>
      <c r="G39" s="55">
        <f t="shared" si="0"/>
        <v>19210036.929999996</v>
      </c>
    </row>
    <row r="40" spans="1:7" x14ac:dyDescent="0.35">
      <c r="A40" s="25"/>
      <c r="B40" s="20">
        <v>43508</v>
      </c>
      <c r="C40" s="46">
        <v>16017</v>
      </c>
      <c r="D40" s="26" t="s">
        <v>143</v>
      </c>
      <c r="E40" s="23"/>
      <c r="F40" s="23">
        <v>85784</v>
      </c>
      <c r="G40" s="55">
        <f t="shared" si="0"/>
        <v>19124252.929999996</v>
      </c>
    </row>
    <row r="41" spans="1:7" x14ac:dyDescent="0.35">
      <c r="A41" s="25"/>
      <c r="B41" s="20">
        <v>43508</v>
      </c>
      <c r="C41" s="46">
        <v>16018</v>
      </c>
      <c r="D41" s="26" t="s">
        <v>137</v>
      </c>
      <c r="E41" s="23"/>
      <c r="F41" s="23">
        <v>23970.36</v>
      </c>
      <c r="G41" s="55">
        <f t="shared" si="0"/>
        <v>19100282.569999997</v>
      </c>
    </row>
    <row r="42" spans="1:7" x14ac:dyDescent="0.35">
      <c r="A42" s="25"/>
      <c r="B42" s="20">
        <v>43509</v>
      </c>
      <c r="C42" s="46">
        <v>16019</v>
      </c>
      <c r="D42" s="26" t="s">
        <v>14</v>
      </c>
      <c r="E42" s="23"/>
      <c r="F42" s="23">
        <v>20928.12</v>
      </c>
      <c r="G42" s="55">
        <f t="shared" si="0"/>
        <v>19079354.449999996</v>
      </c>
    </row>
    <row r="43" spans="1:7" x14ac:dyDescent="0.35">
      <c r="A43" s="25"/>
      <c r="B43" s="20">
        <v>43509</v>
      </c>
      <c r="C43" s="46">
        <v>16020</v>
      </c>
      <c r="D43" s="26" t="s">
        <v>14</v>
      </c>
      <c r="E43" s="23"/>
      <c r="F43" s="23">
        <v>15219</v>
      </c>
      <c r="G43" s="55">
        <f t="shared" si="0"/>
        <v>19064135.449999996</v>
      </c>
    </row>
    <row r="44" spans="1:7" x14ac:dyDescent="0.35">
      <c r="A44" s="25"/>
      <c r="B44" s="20">
        <v>43509</v>
      </c>
      <c r="C44" s="46">
        <v>16021</v>
      </c>
      <c r="D44" s="26" t="s">
        <v>14</v>
      </c>
      <c r="E44" s="23"/>
      <c r="F44" s="23">
        <v>16552.8</v>
      </c>
      <c r="G44" s="55">
        <f t="shared" si="0"/>
        <v>19047582.649999995</v>
      </c>
    </row>
    <row r="45" spans="1:7" x14ac:dyDescent="0.35">
      <c r="A45" s="25"/>
      <c r="B45" s="20">
        <v>43509</v>
      </c>
      <c r="C45" s="46">
        <v>16022</v>
      </c>
      <c r="D45" s="26" t="s">
        <v>17</v>
      </c>
      <c r="E45" s="23"/>
      <c r="F45" s="23">
        <v>23594.2</v>
      </c>
      <c r="G45" s="55">
        <f t="shared" si="0"/>
        <v>19023988.449999996</v>
      </c>
    </row>
    <row r="46" spans="1:7" x14ac:dyDescent="0.35">
      <c r="A46" s="25"/>
      <c r="B46" s="20">
        <v>43509</v>
      </c>
      <c r="C46" s="46">
        <v>16023</v>
      </c>
      <c r="D46" s="26" t="s">
        <v>17</v>
      </c>
      <c r="E46" s="23"/>
      <c r="F46" s="23">
        <v>20257.8</v>
      </c>
      <c r="G46" s="55">
        <f t="shared" si="0"/>
        <v>19003730.649999995</v>
      </c>
    </row>
    <row r="47" spans="1:7" x14ac:dyDescent="0.35">
      <c r="A47" s="25"/>
      <c r="B47" s="20">
        <v>43509</v>
      </c>
      <c r="C47" s="46">
        <v>16024</v>
      </c>
      <c r="D47" s="26" t="s">
        <v>17</v>
      </c>
      <c r="E47" s="23"/>
      <c r="F47" s="23">
        <v>22313.46</v>
      </c>
      <c r="G47" s="55">
        <f t="shared" si="0"/>
        <v>18981417.189999994</v>
      </c>
    </row>
    <row r="48" spans="1:7" x14ac:dyDescent="0.35">
      <c r="A48" s="25"/>
      <c r="B48" s="20">
        <v>43509</v>
      </c>
      <c r="C48" s="46">
        <v>16025</v>
      </c>
      <c r="D48" s="26" t="s">
        <v>17</v>
      </c>
      <c r="E48" s="23"/>
      <c r="F48" s="23">
        <v>22220.5</v>
      </c>
      <c r="G48" s="55">
        <f t="shared" si="0"/>
        <v>18959196.689999994</v>
      </c>
    </row>
    <row r="49" spans="1:7" x14ac:dyDescent="0.35">
      <c r="A49" s="25"/>
      <c r="B49" s="20">
        <v>43510</v>
      </c>
      <c r="C49" s="45">
        <v>1.9021400354003002E+17</v>
      </c>
      <c r="D49" s="26" t="s">
        <v>33</v>
      </c>
      <c r="E49" s="23">
        <v>11000</v>
      </c>
      <c r="F49" s="23"/>
      <c r="G49" s="55">
        <f>+G48+E49-F49</f>
        <v>18970196.689999994</v>
      </c>
    </row>
    <row r="50" spans="1:7" x14ac:dyDescent="0.35">
      <c r="A50" s="25"/>
      <c r="B50" s="20">
        <v>43511</v>
      </c>
      <c r="C50" s="46">
        <v>16026</v>
      </c>
      <c r="D50" s="26" t="s">
        <v>152</v>
      </c>
      <c r="E50" s="23"/>
      <c r="F50" s="23">
        <v>4972</v>
      </c>
      <c r="G50" s="55">
        <f t="shared" ref="G50:G113" si="1">+G49+E50-F50</f>
        <v>18965224.689999994</v>
      </c>
    </row>
    <row r="51" spans="1:7" x14ac:dyDescent="0.35">
      <c r="A51" s="25"/>
      <c r="B51" s="20">
        <v>43511</v>
      </c>
      <c r="C51" s="46">
        <v>16027</v>
      </c>
      <c r="D51" s="26" t="s">
        <v>153</v>
      </c>
      <c r="E51" s="23"/>
      <c r="F51" s="23">
        <v>20110.169999999998</v>
      </c>
      <c r="G51" s="55">
        <f t="shared" si="1"/>
        <v>18945114.519999992</v>
      </c>
    </row>
    <row r="52" spans="1:7" x14ac:dyDescent="0.35">
      <c r="A52" s="25"/>
      <c r="B52" s="20">
        <v>43511</v>
      </c>
      <c r="C52" s="46">
        <v>16028</v>
      </c>
      <c r="D52" s="26" t="s">
        <v>71</v>
      </c>
      <c r="E52" s="23"/>
      <c r="F52" s="23">
        <v>24295</v>
      </c>
      <c r="G52" s="55">
        <f t="shared" si="1"/>
        <v>18920819.519999992</v>
      </c>
    </row>
    <row r="53" spans="1:7" ht="25.5" customHeight="1" x14ac:dyDescent="0.35">
      <c r="A53" s="25"/>
      <c r="B53" s="20">
        <v>43511</v>
      </c>
      <c r="C53" s="46">
        <v>16029</v>
      </c>
      <c r="D53" s="26" t="s">
        <v>137</v>
      </c>
      <c r="E53" s="23"/>
      <c r="F53" s="23">
        <v>5537</v>
      </c>
      <c r="G53" s="55">
        <f t="shared" si="1"/>
        <v>18915282.519999992</v>
      </c>
    </row>
    <row r="54" spans="1:7" x14ac:dyDescent="0.35">
      <c r="A54" s="25"/>
      <c r="B54" s="20">
        <v>43511</v>
      </c>
      <c r="C54" s="46">
        <v>16030</v>
      </c>
      <c r="D54" s="26" t="s">
        <v>154</v>
      </c>
      <c r="E54" s="23"/>
      <c r="F54" s="23">
        <v>8550</v>
      </c>
      <c r="G54" s="55">
        <f t="shared" si="1"/>
        <v>18906732.519999992</v>
      </c>
    </row>
    <row r="55" spans="1:7" x14ac:dyDescent="0.35">
      <c r="A55" s="25"/>
      <c r="B55" s="20">
        <v>43511</v>
      </c>
      <c r="C55" s="46">
        <v>16031</v>
      </c>
      <c r="D55" s="26" t="s">
        <v>155</v>
      </c>
      <c r="E55" s="23"/>
      <c r="F55" s="23">
        <v>20933.2</v>
      </c>
      <c r="G55" s="55">
        <f t="shared" si="1"/>
        <v>18885799.319999993</v>
      </c>
    </row>
    <row r="56" spans="1:7" x14ac:dyDescent="0.35">
      <c r="A56" s="25"/>
      <c r="B56" s="20">
        <v>43511</v>
      </c>
      <c r="C56" s="46">
        <v>16032</v>
      </c>
      <c r="D56" s="26" t="s">
        <v>156</v>
      </c>
      <c r="E56" s="23"/>
      <c r="F56" s="23">
        <v>10233.280000000001</v>
      </c>
      <c r="G56" s="55">
        <f t="shared" si="1"/>
        <v>18875566.039999992</v>
      </c>
    </row>
    <row r="57" spans="1:7" x14ac:dyDescent="0.35">
      <c r="A57" s="25"/>
      <c r="B57" s="20">
        <v>43511</v>
      </c>
      <c r="C57" s="46">
        <v>16033</v>
      </c>
      <c r="D57" s="26" t="s">
        <v>157</v>
      </c>
      <c r="E57" s="23"/>
      <c r="F57" s="23">
        <v>24363.7</v>
      </c>
      <c r="G57" s="55">
        <f t="shared" si="1"/>
        <v>18851202.339999992</v>
      </c>
    </row>
    <row r="58" spans="1:7" x14ac:dyDescent="0.35">
      <c r="A58" s="25"/>
      <c r="B58" s="20">
        <v>43511</v>
      </c>
      <c r="C58" s="46">
        <v>16034</v>
      </c>
      <c r="D58" s="26" t="s">
        <v>158</v>
      </c>
      <c r="E58" s="23"/>
      <c r="F58" s="23">
        <v>3390</v>
      </c>
      <c r="G58" s="55">
        <f t="shared" si="1"/>
        <v>18847812.339999992</v>
      </c>
    </row>
    <row r="59" spans="1:7" x14ac:dyDescent="0.35">
      <c r="A59" s="25"/>
      <c r="B59" s="20">
        <v>43511</v>
      </c>
      <c r="C59" s="46">
        <v>16035</v>
      </c>
      <c r="D59" s="26" t="s">
        <v>34</v>
      </c>
      <c r="E59" s="23"/>
      <c r="F59" s="23">
        <v>12204</v>
      </c>
      <c r="G59" s="55">
        <f t="shared" si="1"/>
        <v>18835608.339999992</v>
      </c>
    </row>
    <row r="60" spans="1:7" x14ac:dyDescent="0.35">
      <c r="A60" s="25"/>
      <c r="B60" s="20">
        <v>43511</v>
      </c>
      <c r="C60" s="46">
        <v>16036</v>
      </c>
      <c r="D60" s="26" t="s">
        <v>34</v>
      </c>
      <c r="E60" s="23"/>
      <c r="F60" s="23">
        <v>18057.400000000001</v>
      </c>
      <c r="G60" s="55">
        <f t="shared" si="1"/>
        <v>18817550.939999994</v>
      </c>
    </row>
    <row r="61" spans="1:7" x14ac:dyDescent="0.35">
      <c r="A61" s="25"/>
      <c r="B61" s="20">
        <v>43511</v>
      </c>
      <c r="C61" s="46">
        <v>16037</v>
      </c>
      <c r="D61" s="26" t="s">
        <v>159</v>
      </c>
      <c r="E61" s="23"/>
      <c r="F61" s="23">
        <v>2607.3000000000002</v>
      </c>
      <c r="G61" s="55">
        <f t="shared" si="1"/>
        <v>18814943.639999993</v>
      </c>
    </row>
    <row r="62" spans="1:7" x14ac:dyDescent="0.35">
      <c r="A62" s="25"/>
      <c r="B62" s="20">
        <v>43511</v>
      </c>
      <c r="C62" s="46">
        <v>16038</v>
      </c>
      <c r="D62" s="26" t="s">
        <v>160</v>
      </c>
      <c r="E62" s="23"/>
      <c r="F62" s="23">
        <v>5000</v>
      </c>
      <c r="G62" s="55">
        <f t="shared" si="1"/>
        <v>18809943.639999993</v>
      </c>
    </row>
    <row r="63" spans="1:7" x14ac:dyDescent="0.35">
      <c r="A63" s="25"/>
      <c r="B63" s="20">
        <v>43511</v>
      </c>
      <c r="C63" s="45">
        <v>4524000010235</v>
      </c>
      <c r="D63" s="26" t="s">
        <v>25</v>
      </c>
      <c r="E63" s="23">
        <v>28790</v>
      </c>
      <c r="F63" s="23"/>
      <c r="G63" s="55">
        <f>+G62+E63-F63</f>
        <v>18838733.639999993</v>
      </c>
    </row>
    <row r="64" spans="1:7" x14ac:dyDescent="0.35">
      <c r="A64" s="25"/>
      <c r="B64" s="20">
        <v>43511</v>
      </c>
      <c r="C64" s="46">
        <v>6434</v>
      </c>
      <c r="D64" s="26" t="s">
        <v>149</v>
      </c>
      <c r="E64" s="23"/>
      <c r="F64" s="23">
        <v>151380</v>
      </c>
      <c r="G64" s="55">
        <f t="shared" si="1"/>
        <v>18687353.639999993</v>
      </c>
    </row>
    <row r="65" spans="1:7" x14ac:dyDescent="0.35">
      <c r="A65" s="25"/>
      <c r="B65" s="20">
        <v>43511</v>
      </c>
      <c r="C65" s="46">
        <v>6435</v>
      </c>
      <c r="D65" s="26" t="s">
        <v>150</v>
      </c>
      <c r="E65" s="23"/>
      <c r="F65" s="23">
        <v>75690</v>
      </c>
      <c r="G65" s="55">
        <f t="shared" si="1"/>
        <v>18611663.639999993</v>
      </c>
    </row>
    <row r="66" spans="1:7" x14ac:dyDescent="0.35">
      <c r="A66" s="25"/>
      <c r="B66" s="20">
        <v>43514</v>
      </c>
      <c r="C66" s="46"/>
      <c r="D66" s="26" t="s">
        <v>140</v>
      </c>
      <c r="E66" s="23"/>
      <c r="F66" s="23">
        <v>7080</v>
      </c>
      <c r="G66" s="55">
        <f t="shared" si="1"/>
        <v>18604583.639999993</v>
      </c>
    </row>
    <row r="67" spans="1:7" x14ac:dyDescent="0.35">
      <c r="A67" s="25"/>
      <c r="B67" s="20">
        <v>43514</v>
      </c>
      <c r="C67" s="44" t="s">
        <v>144</v>
      </c>
      <c r="D67" s="26" t="s">
        <v>33</v>
      </c>
      <c r="E67" s="23">
        <v>40000</v>
      </c>
      <c r="F67" s="23"/>
      <c r="G67" s="55">
        <f t="shared" si="1"/>
        <v>18644583.639999993</v>
      </c>
    </row>
    <row r="68" spans="1:7" x14ac:dyDescent="0.35">
      <c r="A68" s="25"/>
      <c r="B68" s="20">
        <v>43514</v>
      </c>
      <c r="C68" s="44">
        <v>2169669940</v>
      </c>
      <c r="D68" s="26" t="s">
        <v>25</v>
      </c>
      <c r="E68" s="23">
        <v>1864381.43</v>
      </c>
      <c r="F68" s="23"/>
      <c r="G68" s="55">
        <f t="shared" si="1"/>
        <v>20508965.069999993</v>
      </c>
    </row>
    <row r="69" spans="1:7" x14ac:dyDescent="0.35">
      <c r="A69" s="25"/>
      <c r="B69" s="20">
        <v>43514</v>
      </c>
      <c r="C69" s="46">
        <v>16039</v>
      </c>
      <c r="D69" s="26" t="s">
        <v>161</v>
      </c>
      <c r="E69" s="23"/>
      <c r="F69" s="23">
        <v>23652</v>
      </c>
      <c r="G69" s="55">
        <f>+G68+E69-F69</f>
        <v>20485313.069999993</v>
      </c>
    </row>
    <row r="70" spans="1:7" x14ac:dyDescent="0.35">
      <c r="A70" s="25"/>
      <c r="B70" s="20">
        <v>43515</v>
      </c>
      <c r="C70" s="46">
        <v>16040</v>
      </c>
      <c r="D70" s="26" t="s">
        <v>38</v>
      </c>
      <c r="E70" s="23"/>
      <c r="F70" s="23">
        <v>6514.62</v>
      </c>
      <c r="G70" s="55">
        <f t="shared" si="1"/>
        <v>20478798.449999992</v>
      </c>
    </row>
    <row r="71" spans="1:7" x14ac:dyDescent="0.35">
      <c r="A71" s="25"/>
      <c r="B71" s="20">
        <v>43515</v>
      </c>
      <c r="C71" s="46">
        <v>16041</v>
      </c>
      <c r="D71" s="26" t="s">
        <v>162</v>
      </c>
      <c r="E71" s="23"/>
      <c r="F71" s="23">
        <v>21848.1</v>
      </c>
      <c r="G71" s="55">
        <f t="shared" si="1"/>
        <v>20456950.34999999</v>
      </c>
    </row>
    <row r="72" spans="1:7" x14ac:dyDescent="0.35">
      <c r="A72" s="25"/>
      <c r="B72" s="20">
        <v>43515</v>
      </c>
      <c r="C72" s="46">
        <v>6436</v>
      </c>
      <c r="D72" s="26" t="s">
        <v>151</v>
      </c>
      <c r="E72" s="23"/>
      <c r="F72" s="23">
        <v>14400</v>
      </c>
      <c r="G72" s="55">
        <f>+G71+E72-F72</f>
        <v>20442550.34999999</v>
      </c>
    </row>
    <row r="73" spans="1:7" x14ac:dyDescent="0.35">
      <c r="A73" s="25"/>
      <c r="B73" s="20">
        <v>43515</v>
      </c>
      <c r="C73" s="46"/>
      <c r="D73" s="26" t="s">
        <v>68</v>
      </c>
      <c r="E73" s="23"/>
      <c r="F73" s="23">
        <v>10000</v>
      </c>
      <c r="G73" s="55">
        <f t="shared" si="1"/>
        <v>20432550.34999999</v>
      </c>
    </row>
    <row r="74" spans="1:7" x14ac:dyDescent="0.35">
      <c r="A74" s="25"/>
      <c r="B74" s="20">
        <v>43515</v>
      </c>
      <c r="C74" s="46"/>
      <c r="D74" s="26" t="s">
        <v>148</v>
      </c>
      <c r="E74" s="23"/>
      <c r="F74" s="23">
        <v>30000</v>
      </c>
      <c r="G74" s="55">
        <f t="shared" si="1"/>
        <v>20402550.34999999</v>
      </c>
    </row>
    <row r="75" spans="1:7" x14ac:dyDescent="0.35">
      <c r="A75" s="25"/>
      <c r="B75" s="20">
        <v>43515</v>
      </c>
      <c r="C75" s="46">
        <v>16042</v>
      </c>
      <c r="D75" s="26" t="s">
        <v>145</v>
      </c>
      <c r="E75" s="23"/>
      <c r="F75" s="23">
        <v>35955.15</v>
      </c>
      <c r="G75" s="55">
        <f t="shared" si="1"/>
        <v>20366595.199999992</v>
      </c>
    </row>
    <row r="76" spans="1:7" x14ac:dyDescent="0.35">
      <c r="A76" s="25"/>
      <c r="B76" s="20">
        <v>43515</v>
      </c>
      <c r="C76" s="46">
        <v>16043</v>
      </c>
      <c r="D76" s="26" t="s">
        <v>146</v>
      </c>
      <c r="E76" s="23"/>
      <c r="F76" s="23">
        <v>37363.5</v>
      </c>
      <c r="G76" s="55">
        <f t="shared" si="1"/>
        <v>20329231.699999992</v>
      </c>
    </row>
    <row r="77" spans="1:7" x14ac:dyDescent="0.35">
      <c r="A77" s="25"/>
      <c r="B77" s="20">
        <v>43515</v>
      </c>
      <c r="C77" s="46">
        <v>16044</v>
      </c>
      <c r="D77" s="26" t="s">
        <v>18</v>
      </c>
      <c r="E77" s="23"/>
      <c r="F77" s="23">
        <v>32280</v>
      </c>
      <c r="G77" s="55">
        <f t="shared" si="1"/>
        <v>20296951.699999992</v>
      </c>
    </row>
    <row r="78" spans="1:7" x14ac:dyDescent="0.35">
      <c r="A78" s="25"/>
      <c r="B78" s="20">
        <v>43516</v>
      </c>
      <c r="C78" s="46">
        <v>16045</v>
      </c>
      <c r="D78" s="26" t="s">
        <v>163</v>
      </c>
      <c r="E78" s="23"/>
      <c r="F78" s="23">
        <v>10000</v>
      </c>
      <c r="G78" s="55">
        <f>+G77+E78-F78</f>
        <v>20286951.699999992</v>
      </c>
    </row>
    <row r="79" spans="1:7" x14ac:dyDescent="0.35">
      <c r="A79" s="25"/>
      <c r="B79" s="20">
        <v>43516</v>
      </c>
      <c r="C79" s="46">
        <v>16046</v>
      </c>
      <c r="D79" s="26" t="s">
        <v>154</v>
      </c>
      <c r="E79" s="23"/>
      <c r="F79" s="23">
        <v>19095</v>
      </c>
      <c r="G79" s="55">
        <f t="shared" si="1"/>
        <v>20267856.699999992</v>
      </c>
    </row>
    <row r="80" spans="1:7" x14ac:dyDescent="0.35">
      <c r="A80" s="25"/>
      <c r="B80" s="20">
        <v>43516</v>
      </c>
      <c r="C80" s="46">
        <v>16047</v>
      </c>
      <c r="D80" s="26" t="s">
        <v>164</v>
      </c>
      <c r="E80" s="23"/>
      <c r="F80" s="23">
        <v>20833.55</v>
      </c>
      <c r="G80" s="55">
        <f t="shared" si="1"/>
        <v>20247023.149999991</v>
      </c>
    </row>
    <row r="81" spans="1:7" x14ac:dyDescent="0.35">
      <c r="A81" s="25"/>
      <c r="B81" s="20">
        <v>43517</v>
      </c>
      <c r="C81" s="44" t="s">
        <v>147</v>
      </c>
      <c r="D81" s="26" t="s">
        <v>33</v>
      </c>
      <c r="E81" s="23">
        <v>17000</v>
      </c>
      <c r="F81" s="23"/>
      <c r="G81" s="55">
        <f t="shared" si="1"/>
        <v>20264023.149999991</v>
      </c>
    </row>
    <row r="82" spans="1:7" x14ac:dyDescent="0.35">
      <c r="A82" s="25"/>
      <c r="B82" s="20">
        <v>43518</v>
      </c>
      <c r="C82" s="46">
        <v>16048</v>
      </c>
      <c r="D82" s="26" t="s">
        <v>29</v>
      </c>
      <c r="E82" s="23"/>
      <c r="F82" s="23">
        <v>15103.97</v>
      </c>
      <c r="G82" s="55">
        <f t="shared" si="1"/>
        <v>20248919.179999992</v>
      </c>
    </row>
    <row r="83" spans="1:7" x14ac:dyDescent="0.35">
      <c r="A83" s="25"/>
      <c r="B83" s="20">
        <v>43518</v>
      </c>
      <c r="C83" s="46">
        <v>16049</v>
      </c>
      <c r="D83" s="26" t="s">
        <v>29</v>
      </c>
      <c r="E83" s="23"/>
      <c r="F83" s="23">
        <v>15434.03</v>
      </c>
      <c r="G83" s="55">
        <f t="shared" si="1"/>
        <v>20233485.149999991</v>
      </c>
    </row>
    <row r="84" spans="1:7" x14ac:dyDescent="0.35">
      <c r="A84" s="25"/>
      <c r="B84" s="20">
        <v>43518</v>
      </c>
      <c r="C84" s="46">
        <v>16050</v>
      </c>
      <c r="D84" s="26" t="s">
        <v>176</v>
      </c>
      <c r="E84" s="23"/>
      <c r="F84" s="23">
        <v>2000</v>
      </c>
      <c r="G84" s="55">
        <f t="shared" si="1"/>
        <v>20231485.149999991</v>
      </c>
    </row>
    <row r="85" spans="1:7" x14ac:dyDescent="0.35">
      <c r="A85" s="25"/>
      <c r="B85" s="20">
        <v>43518</v>
      </c>
      <c r="C85" s="46">
        <v>16051</v>
      </c>
      <c r="D85" s="26" t="s">
        <v>146</v>
      </c>
      <c r="E85" s="23"/>
      <c r="F85" s="23">
        <v>18998.099999999999</v>
      </c>
      <c r="G85" s="55">
        <f t="shared" si="1"/>
        <v>20212487.04999999</v>
      </c>
    </row>
    <row r="86" spans="1:7" x14ac:dyDescent="0.35">
      <c r="A86" s="25"/>
      <c r="B86" s="20">
        <v>43518</v>
      </c>
      <c r="C86" s="46">
        <v>16052</v>
      </c>
      <c r="D86" s="26" t="s">
        <v>34</v>
      </c>
      <c r="E86" s="23"/>
      <c r="F86" s="23">
        <v>23809.1</v>
      </c>
      <c r="G86" s="55">
        <f t="shared" si="1"/>
        <v>20188677.949999988</v>
      </c>
    </row>
    <row r="87" spans="1:7" x14ac:dyDescent="0.35">
      <c r="A87" s="25"/>
      <c r="B87" s="20">
        <v>43518</v>
      </c>
      <c r="C87" s="46">
        <v>16053</v>
      </c>
      <c r="D87" s="26" t="s">
        <v>34</v>
      </c>
      <c r="E87" s="23"/>
      <c r="F87" s="23">
        <v>16272</v>
      </c>
      <c r="G87" s="55">
        <f t="shared" si="1"/>
        <v>20172405.949999988</v>
      </c>
    </row>
    <row r="88" spans="1:7" x14ac:dyDescent="0.35">
      <c r="A88" s="25"/>
      <c r="B88" s="20">
        <v>43518</v>
      </c>
      <c r="C88" s="46">
        <v>16054</v>
      </c>
      <c r="D88" s="26" t="s">
        <v>28</v>
      </c>
      <c r="E88" s="23"/>
      <c r="F88" s="23">
        <v>14960.26</v>
      </c>
      <c r="G88" s="55">
        <f t="shared" si="1"/>
        <v>20157445.689999986</v>
      </c>
    </row>
    <row r="89" spans="1:7" x14ac:dyDescent="0.35">
      <c r="A89" s="25"/>
      <c r="B89" s="20">
        <v>43518</v>
      </c>
      <c r="C89" s="46">
        <v>16055</v>
      </c>
      <c r="D89" s="26" t="s">
        <v>28</v>
      </c>
      <c r="E89" s="23"/>
      <c r="F89" s="23">
        <v>18862.11</v>
      </c>
      <c r="G89" s="55">
        <f t="shared" si="1"/>
        <v>20138583.579999987</v>
      </c>
    </row>
    <row r="90" spans="1:7" x14ac:dyDescent="0.35">
      <c r="A90" s="25"/>
      <c r="B90" s="20">
        <v>43518</v>
      </c>
      <c r="C90" s="46">
        <v>6437</v>
      </c>
      <c r="D90" s="26" t="s">
        <v>104</v>
      </c>
      <c r="E90" s="23"/>
      <c r="F90" s="23">
        <v>99000</v>
      </c>
      <c r="G90" s="55">
        <f t="shared" si="1"/>
        <v>20039583.579999987</v>
      </c>
    </row>
    <row r="91" spans="1:7" x14ac:dyDescent="0.35">
      <c r="A91" s="25"/>
      <c r="B91" s="20">
        <v>43518</v>
      </c>
      <c r="C91" s="46">
        <v>6438</v>
      </c>
      <c r="D91" s="26" t="s">
        <v>75</v>
      </c>
      <c r="E91" s="23"/>
      <c r="F91" s="23">
        <v>3333</v>
      </c>
      <c r="G91" s="55">
        <f t="shared" si="1"/>
        <v>20036250.579999987</v>
      </c>
    </row>
    <row r="92" spans="1:7" x14ac:dyDescent="0.35">
      <c r="A92" s="25"/>
      <c r="B92" s="20">
        <v>43518</v>
      </c>
      <c r="C92" s="46">
        <v>6438</v>
      </c>
      <c r="D92" s="26" t="s">
        <v>76</v>
      </c>
      <c r="E92" s="23"/>
      <c r="F92" s="23">
        <v>2300</v>
      </c>
      <c r="G92" s="55">
        <f t="shared" si="1"/>
        <v>20033950.579999987</v>
      </c>
    </row>
    <row r="93" spans="1:7" x14ac:dyDescent="0.35">
      <c r="A93" s="25"/>
      <c r="B93" s="20">
        <v>43518</v>
      </c>
      <c r="C93" s="46">
        <v>6438</v>
      </c>
      <c r="D93" s="26" t="s">
        <v>77</v>
      </c>
      <c r="E93" s="23"/>
      <c r="F93" s="23">
        <v>2143</v>
      </c>
      <c r="G93" s="55">
        <f t="shared" si="1"/>
        <v>20031807.579999987</v>
      </c>
    </row>
    <row r="94" spans="1:7" x14ac:dyDescent="0.35">
      <c r="A94" s="25"/>
      <c r="B94" s="20">
        <v>43518</v>
      </c>
      <c r="C94" s="46">
        <v>6438</v>
      </c>
      <c r="D94" s="26" t="s">
        <v>78</v>
      </c>
      <c r="E94" s="23"/>
      <c r="F94" s="23">
        <v>16438.75</v>
      </c>
      <c r="G94" s="55">
        <f t="shared" si="1"/>
        <v>20015368.829999987</v>
      </c>
    </row>
    <row r="95" spans="1:7" x14ac:dyDescent="0.35">
      <c r="A95" s="25" t="s">
        <v>171</v>
      </c>
      <c r="B95" s="20">
        <v>43518</v>
      </c>
      <c r="C95" s="46">
        <v>6438</v>
      </c>
      <c r="D95" s="26" t="s">
        <v>79</v>
      </c>
      <c r="E95" s="23"/>
      <c r="F95" s="23">
        <v>1700</v>
      </c>
      <c r="G95" s="55">
        <f t="shared" si="1"/>
        <v>20013668.829999987</v>
      </c>
    </row>
    <row r="96" spans="1:7" x14ac:dyDescent="0.35">
      <c r="A96" s="25"/>
      <c r="B96" s="20">
        <v>43518</v>
      </c>
      <c r="C96" s="46">
        <v>6438</v>
      </c>
      <c r="D96" s="26" t="s">
        <v>80</v>
      </c>
      <c r="E96" s="23"/>
      <c r="F96" s="23">
        <v>2000</v>
      </c>
      <c r="G96" s="55">
        <f t="shared" si="1"/>
        <v>20011668.829999987</v>
      </c>
    </row>
    <row r="97" spans="1:7" x14ac:dyDescent="0.35">
      <c r="A97" s="25"/>
      <c r="B97" s="20">
        <v>43518</v>
      </c>
      <c r="C97" s="46">
        <v>6438</v>
      </c>
      <c r="D97" s="26" t="s">
        <v>81</v>
      </c>
      <c r="E97" s="23"/>
      <c r="F97" s="23">
        <v>3046</v>
      </c>
      <c r="G97" s="55">
        <f t="shared" si="1"/>
        <v>20008622.829999987</v>
      </c>
    </row>
    <row r="98" spans="1:7" x14ac:dyDescent="0.35">
      <c r="A98" s="25"/>
      <c r="B98" s="20">
        <v>43518</v>
      </c>
      <c r="C98" s="46">
        <v>6438</v>
      </c>
      <c r="D98" s="26" t="s">
        <v>82</v>
      </c>
      <c r="E98" s="23"/>
      <c r="F98" s="23">
        <v>5000</v>
      </c>
      <c r="G98" s="55">
        <f t="shared" si="1"/>
        <v>20003622.829999987</v>
      </c>
    </row>
    <row r="99" spans="1:7" x14ac:dyDescent="0.35">
      <c r="A99" s="25"/>
      <c r="B99" s="20">
        <v>43518</v>
      </c>
      <c r="C99" s="46">
        <v>6438</v>
      </c>
      <c r="D99" s="26" t="s">
        <v>83</v>
      </c>
      <c r="E99" s="23"/>
      <c r="F99" s="23">
        <v>7149</v>
      </c>
      <c r="G99" s="55">
        <f t="shared" si="1"/>
        <v>19996473.829999987</v>
      </c>
    </row>
    <row r="100" spans="1:7" x14ac:dyDescent="0.35">
      <c r="A100" s="25"/>
      <c r="B100" s="20">
        <v>43518</v>
      </c>
      <c r="C100" s="46">
        <v>6438</v>
      </c>
      <c r="D100" s="26" t="s">
        <v>84</v>
      </c>
      <c r="E100" s="23"/>
      <c r="F100" s="23">
        <v>5000</v>
      </c>
      <c r="G100" s="55">
        <f t="shared" si="1"/>
        <v>19991473.829999987</v>
      </c>
    </row>
    <row r="101" spans="1:7" x14ac:dyDescent="0.35">
      <c r="A101" s="25"/>
      <c r="B101" s="20">
        <v>43518</v>
      </c>
      <c r="C101" s="46">
        <v>6438</v>
      </c>
      <c r="D101" s="26" t="s">
        <v>85</v>
      </c>
      <c r="E101" s="23"/>
      <c r="F101" s="23">
        <v>13000</v>
      </c>
      <c r="G101" s="55">
        <f t="shared" si="1"/>
        <v>19978473.829999987</v>
      </c>
    </row>
    <row r="102" spans="1:7" x14ac:dyDescent="0.35">
      <c r="A102" s="25"/>
      <c r="B102" s="20">
        <v>43518</v>
      </c>
      <c r="C102" s="46">
        <v>6439</v>
      </c>
      <c r="D102" s="26" t="s">
        <v>86</v>
      </c>
      <c r="E102" s="23"/>
      <c r="F102" s="23">
        <v>31463.666999999998</v>
      </c>
      <c r="G102" s="55">
        <f t="shared" si="1"/>
        <v>19947010.162999988</v>
      </c>
    </row>
    <row r="103" spans="1:7" x14ac:dyDescent="0.35">
      <c r="A103" s="25"/>
      <c r="B103" s="20">
        <v>43518</v>
      </c>
      <c r="C103" s="46">
        <v>6439</v>
      </c>
      <c r="D103" s="26" t="s">
        <v>87</v>
      </c>
      <c r="E103" s="23"/>
      <c r="F103" s="23">
        <v>8487</v>
      </c>
      <c r="G103" s="55">
        <f t="shared" si="1"/>
        <v>19938523.162999988</v>
      </c>
    </row>
    <row r="104" spans="1:7" x14ac:dyDescent="0.35">
      <c r="A104" s="25"/>
      <c r="B104" s="20">
        <v>43518</v>
      </c>
      <c r="C104" s="46">
        <v>6439</v>
      </c>
      <c r="D104" s="26" t="s">
        <v>88</v>
      </c>
      <c r="E104" s="23"/>
      <c r="F104" s="23">
        <v>3984.86</v>
      </c>
      <c r="G104" s="55">
        <f t="shared" si="1"/>
        <v>19934538.302999988</v>
      </c>
    </row>
    <row r="105" spans="1:7" x14ac:dyDescent="0.35">
      <c r="A105" s="25"/>
      <c r="B105" s="20">
        <v>43518</v>
      </c>
      <c r="C105" s="46">
        <v>6439</v>
      </c>
      <c r="D105" s="26" t="s">
        <v>172</v>
      </c>
      <c r="E105" s="23"/>
      <c r="F105" s="23">
        <v>18000</v>
      </c>
      <c r="G105" s="55">
        <f t="shared" si="1"/>
        <v>19916538.302999988</v>
      </c>
    </row>
    <row r="106" spans="1:7" x14ac:dyDescent="0.35">
      <c r="A106" s="25"/>
      <c r="B106" s="20">
        <v>43518</v>
      </c>
      <c r="C106" s="46">
        <v>6439</v>
      </c>
      <c r="D106" s="26" t="s">
        <v>173</v>
      </c>
      <c r="E106" s="23"/>
      <c r="F106" s="23">
        <v>10172.700000000001</v>
      </c>
      <c r="G106" s="55">
        <f t="shared" si="1"/>
        <v>19906365.602999989</v>
      </c>
    </row>
    <row r="107" spans="1:7" x14ac:dyDescent="0.35">
      <c r="A107" s="25"/>
      <c r="B107" s="20">
        <v>43518</v>
      </c>
      <c r="C107" s="46">
        <v>6439</v>
      </c>
      <c r="D107" s="26" t="s">
        <v>174</v>
      </c>
      <c r="E107" s="23"/>
      <c r="F107" s="23">
        <v>19246.5</v>
      </c>
      <c r="G107" s="55">
        <f t="shared" si="1"/>
        <v>19887119.102999989</v>
      </c>
    </row>
    <row r="108" spans="1:7" x14ac:dyDescent="0.35">
      <c r="A108" s="25"/>
      <c r="B108" s="20">
        <v>43518</v>
      </c>
      <c r="C108" s="46">
        <v>6439</v>
      </c>
      <c r="D108" s="26" t="s">
        <v>102</v>
      </c>
      <c r="E108" s="23"/>
      <c r="F108" s="23">
        <v>13500</v>
      </c>
      <c r="G108" s="55">
        <f t="shared" si="1"/>
        <v>19873619.102999989</v>
      </c>
    </row>
    <row r="109" spans="1:7" x14ac:dyDescent="0.35">
      <c r="A109" s="25"/>
      <c r="B109" s="20">
        <v>43518</v>
      </c>
      <c r="C109" s="46">
        <v>6439</v>
      </c>
      <c r="D109" s="26" t="s">
        <v>175</v>
      </c>
      <c r="E109" s="23"/>
      <c r="F109" s="23">
        <v>26119.8</v>
      </c>
      <c r="G109" s="55">
        <f t="shared" si="1"/>
        <v>19847499.302999988</v>
      </c>
    </row>
    <row r="110" spans="1:7" ht="46.5" x14ac:dyDescent="0.35">
      <c r="A110" s="25"/>
      <c r="B110" s="20">
        <v>43518</v>
      </c>
      <c r="C110" s="46">
        <v>6440</v>
      </c>
      <c r="D110" s="26" t="s">
        <v>170</v>
      </c>
      <c r="E110" s="23"/>
      <c r="F110" s="23">
        <v>70751.850000000006</v>
      </c>
      <c r="G110" s="55">
        <f t="shared" si="1"/>
        <v>19776747.452999987</v>
      </c>
    </row>
    <row r="111" spans="1:7" x14ac:dyDescent="0.35">
      <c r="A111" s="25"/>
      <c r="B111" s="20">
        <v>43518</v>
      </c>
      <c r="C111" s="46">
        <v>6441</v>
      </c>
      <c r="D111" s="26" t="s">
        <v>169</v>
      </c>
      <c r="E111" s="23"/>
      <c r="F111" s="23">
        <v>79695</v>
      </c>
      <c r="G111" s="55">
        <f t="shared" si="1"/>
        <v>19697052.452999987</v>
      </c>
    </row>
    <row r="112" spans="1:7" x14ac:dyDescent="0.35">
      <c r="A112" s="25"/>
      <c r="B112" s="20">
        <v>43518</v>
      </c>
      <c r="C112" s="46">
        <v>6442</v>
      </c>
      <c r="D112" s="26" t="s">
        <v>168</v>
      </c>
      <c r="E112" s="23"/>
      <c r="F112" s="23">
        <v>49809.82</v>
      </c>
      <c r="G112" s="55">
        <f t="shared" si="1"/>
        <v>19647242.632999986</v>
      </c>
    </row>
    <row r="113" spans="1:7" x14ac:dyDescent="0.35">
      <c r="A113" s="25"/>
      <c r="B113" s="20">
        <v>43518</v>
      </c>
      <c r="C113" s="44" t="s">
        <v>165</v>
      </c>
      <c r="D113" s="26" t="s">
        <v>25</v>
      </c>
      <c r="E113" s="23">
        <v>150000</v>
      </c>
      <c r="F113" s="23"/>
      <c r="G113" s="55">
        <f t="shared" si="1"/>
        <v>19797242.632999986</v>
      </c>
    </row>
    <row r="114" spans="1:7" x14ac:dyDescent="0.35">
      <c r="A114" s="25"/>
      <c r="B114" s="20">
        <v>43521</v>
      </c>
      <c r="C114" s="46">
        <v>16056</v>
      </c>
      <c r="D114" s="26" t="s">
        <v>166</v>
      </c>
      <c r="E114" s="23"/>
      <c r="F114" s="23">
        <v>86520.3</v>
      </c>
      <c r="G114" s="55">
        <f t="shared" ref="G114:G122" si="2">+G113+E114-F114</f>
        <v>19710722.332999986</v>
      </c>
    </row>
    <row r="115" spans="1:7" ht="21.75" customHeight="1" x14ac:dyDescent="0.35">
      <c r="A115" s="25"/>
      <c r="B115" s="20">
        <v>43521</v>
      </c>
      <c r="C115" s="46">
        <v>16057</v>
      </c>
      <c r="D115" s="26" t="s">
        <v>177</v>
      </c>
      <c r="E115" s="23"/>
      <c r="F115" s="23">
        <v>0</v>
      </c>
      <c r="G115" s="55">
        <f t="shared" si="2"/>
        <v>19710722.332999986</v>
      </c>
    </row>
    <row r="116" spans="1:7" x14ac:dyDescent="0.35">
      <c r="A116" s="25"/>
      <c r="B116" s="20">
        <v>43521</v>
      </c>
      <c r="C116" s="46">
        <v>16058</v>
      </c>
      <c r="D116" s="26" t="s">
        <v>167</v>
      </c>
      <c r="E116" s="23"/>
      <c r="F116" s="23">
        <v>47191.61</v>
      </c>
      <c r="G116" s="55">
        <f t="shared" si="2"/>
        <v>19663530.722999986</v>
      </c>
    </row>
    <row r="117" spans="1:7" x14ac:dyDescent="0.35">
      <c r="A117" s="25"/>
      <c r="B117" s="20">
        <v>43521</v>
      </c>
      <c r="C117" s="44" t="s">
        <v>178</v>
      </c>
      <c r="D117" s="26" t="s">
        <v>25</v>
      </c>
      <c r="E117" s="23">
        <v>73844.42</v>
      </c>
      <c r="F117" s="23"/>
      <c r="G117" s="55">
        <f t="shared" si="2"/>
        <v>19737375.142999988</v>
      </c>
    </row>
    <row r="118" spans="1:7" x14ac:dyDescent="0.35">
      <c r="A118" s="25"/>
      <c r="B118" s="20">
        <v>43522</v>
      </c>
      <c r="C118" s="46"/>
      <c r="D118" s="26" t="s">
        <v>22</v>
      </c>
      <c r="E118" s="23"/>
      <c r="F118" s="23">
        <v>10000</v>
      </c>
      <c r="G118" s="55">
        <f t="shared" si="2"/>
        <v>19727375.142999988</v>
      </c>
    </row>
    <row r="119" spans="1:7" x14ac:dyDescent="0.35">
      <c r="A119" s="25"/>
      <c r="B119" s="20">
        <v>43522</v>
      </c>
      <c r="C119" s="46"/>
      <c r="D119" s="26" t="s">
        <v>23</v>
      </c>
      <c r="E119" s="23"/>
      <c r="F119" s="23">
        <v>10000</v>
      </c>
      <c r="G119" s="55">
        <f t="shared" si="2"/>
        <v>19717375.142999988</v>
      </c>
    </row>
    <row r="120" spans="1:7" x14ac:dyDescent="0.35">
      <c r="A120" s="25"/>
      <c r="B120" s="20">
        <v>43524</v>
      </c>
      <c r="C120" s="44" t="s">
        <v>179</v>
      </c>
      <c r="D120" s="26" t="s">
        <v>25</v>
      </c>
      <c r="E120" s="23">
        <v>999823.25</v>
      </c>
      <c r="F120" s="23"/>
      <c r="G120" s="55">
        <f t="shared" si="2"/>
        <v>20717198.392999988</v>
      </c>
    </row>
    <row r="121" spans="1:7" x14ac:dyDescent="0.35">
      <c r="A121" s="25"/>
      <c r="B121" s="20">
        <v>43524</v>
      </c>
      <c r="C121" s="46"/>
      <c r="D121" s="26" t="s">
        <v>180</v>
      </c>
      <c r="E121" s="23"/>
      <c r="F121" s="23">
        <v>175</v>
      </c>
      <c r="G121" s="55">
        <f t="shared" si="2"/>
        <v>20717023.392999988</v>
      </c>
    </row>
    <row r="122" spans="1:7" x14ac:dyDescent="0.35">
      <c r="A122" s="25"/>
      <c r="B122" s="20">
        <v>43525</v>
      </c>
      <c r="C122" s="46"/>
      <c r="D122" s="26" t="s">
        <v>25</v>
      </c>
      <c r="E122" s="23">
        <v>1011671.22</v>
      </c>
      <c r="F122" s="23"/>
      <c r="G122" s="55">
        <f t="shared" si="2"/>
        <v>21728694.612999987</v>
      </c>
    </row>
    <row r="123" spans="1:7" ht="24" customHeight="1" thickBot="1" x14ac:dyDescent="0.4">
      <c r="A123" s="62"/>
      <c r="B123" s="28">
        <v>43525</v>
      </c>
      <c r="C123" s="63"/>
      <c r="D123" s="30" t="s">
        <v>181</v>
      </c>
      <c r="E123" s="31"/>
      <c r="F123" s="31">
        <f>1400.65+517.29+1645.45</f>
        <v>3563.3900000000003</v>
      </c>
      <c r="G123" s="64">
        <f>+G122+E123-F123</f>
        <v>21725131.222999986</v>
      </c>
    </row>
    <row r="124" spans="1:7" ht="24" thickBot="1" x14ac:dyDescent="0.4">
      <c r="A124" s="57"/>
      <c r="B124" s="58"/>
      <c r="C124" s="58"/>
      <c r="D124" s="59" t="s">
        <v>118</v>
      </c>
      <c r="E124" s="60">
        <f>SUM(E16:E123)</f>
        <v>4286510.3199999994</v>
      </c>
      <c r="F124" s="61">
        <f>SUM(F16:F123)</f>
        <v>2299326.8770000003</v>
      </c>
      <c r="G124" s="36"/>
    </row>
    <row r="125" spans="1:7" x14ac:dyDescent="0.35">
      <c r="B125" s="36"/>
      <c r="C125" s="36"/>
      <c r="D125" s="36"/>
      <c r="E125" s="36"/>
      <c r="F125" s="36"/>
      <c r="G125" s="36"/>
    </row>
    <row r="126" spans="1:7" x14ac:dyDescent="0.35">
      <c r="B126" s="36"/>
      <c r="C126" s="36"/>
      <c r="D126" s="36"/>
      <c r="E126" s="36"/>
      <c r="F126" s="36"/>
      <c r="G126" s="36"/>
    </row>
    <row r="127" spans="1:7" x14ac:dyDescent="0.35">
      <c r="B127" s="36"/>
      <c r="C127" s="36"/>
      <c r="D127" s="7"/>
      <c r="E127" s="37"/>
      <c r="F127" s="37"/>
      <c r="G127" s="39"/>
    </row>
    <row r="128" spans="1:7" x14ac:dyDescent="0.35">
      <c r="B128" s="36"/>
      <c r="C128" s="36"/>
      <c r="D128" s="8"/>
      <c r="E128" s="39"/>
      <c r="F128" s="39"/>
      <c r="G128" s="39"/>
    </row>
    <row r="129" spans="1:7" x14ac:dyDescent="0.35">
      <c r="A129" s="5"/>
      <c r="B129" s="36"/>
      <c r="C129" s="36"/>
      <c r="D129" s="8"/>
      <c r="E129" s="39"/>
      <c r="F129" s="39"/>
      <c r="G129" s="39"/>
    </row>
    <row r="130" spans="1:7" x14ac:dyDescent="0.35">
      <c r="A130" s="40" t="s">
        <v>119</v>
      </c>
      <c r="B130" s="36"/>
      <c r="C130" s="36"/>
      <c r="D130" s="41" t="s">
        <v>120</v>
      </c>
      <c r="E130" s="39"/>
      <c r="F130" s="39"/>
      <c r="G130" s="42" t="s">
        <v>121</v>
      </c>
    </row>
    <row r="131" spans="1:7" x14ac:dyDescent="0.35">
      <c r="A131" s="56" t="s">
        <v>122</v>
      </c>
      <c r="B131" s="7"/>
      <c r="C131" s="7"/>
      <c r="D131" s="4" t="s">
        <v>127</v>
      </c>
      <c r="E131" s="39"/>
      <c r="F131" s="39"/>
      <c r="G131" s="43" t="s">
        <v>123</v>
      </c>
    </row>
    <row r="132" spans="1:7" x14ac:dyDescent="0.35">
      <c r="A132" s="56" t="s">
        <v>124</v>
      </c>
      <c r="B132" s="38"/>
      <c r="C132" s="8"/>
      <c r="D132" s="4" t="s">
        <v>128</v>
      </c>
      <c r="F132" s="5"/>
      <c r="G132" s="43" t="s">
        <v>125</v>
      </c>
    </row>
    <row r="133" spans="1:7" x14ac:dyDescent="0.35">
      <c r="A133" s="49"/>
      <c r="B133" s="38"/>
      <c r="C133" s="8"/>
      <c r="F133" s="5"/>
    </row>
    <row r="134" spans="1:7" x14ac:dyDescent="0.35">
      <c r="B134" s="38"/>
      <c r="C134" s="8"/>
      <c r="F134" s="5"/>
    </row>
    <row r="135" spans="1:7" x14ac:dyDescent="0.35">
      <c r="B135" s="38"/>
      <c r="C135" s="8"/>
    </row>
    <row r="136" spans="1:7" x14ac:dyDescent="0.35">
      <c r="C136" s="5"/>
    </row>
    <row r="137" spans="1:7" x14ac:dyDescent="0.35">
      <c r="C137" s="5"/>
    </row>
    <row r="138" spans="1:7" x14ac:dyDescent="0.35">
      <c r="C138" s="5"/>
    </row>
    <row r="164" ht="24" customHeight="1" x14ac:dyDescent="0.35"/>
  </sheetData>
  <autoFilter ref="B15:G124" xr:uid="{00000000-0009-0000-0000-000001000000}"/>
  <mergeCells count="8">
    <mergeCell ref="B14:C14"/>
    <mergeCell ref="E14:F14"/>
    <mergeCell ref="A6:G6"/>
    <mergeCell ref="A7:G7"/>
    <mergeCell ref="A9:G9"/>
    <mergeCell ref="A10:G10"/>
    <mergeCell ref="A11:G11"/>
    <mergeCell ref="B13:G13"/>
  </mergeCells>
  <hyperlinks>
    <hyperlink ref="A7" r:id="rId1" display="https://www.youtube.com/watch?v=IE2ZsYTINyM" xr:uid="{00000000-0004-0000-0100-000000000000}"/>
  </hyperlinks>
  <pageMargins left="0.24" right="0.24" top="0.35" bottom="0.33" header="0.3" footer="0.17"/>
  <pageSetup scale="47" fitToHeight="0" orientation="portrait" horizontalDpi="4294967295" verticalDpi="4294967295" r:id="rId2"/>
  <headerFooter>
    <oddFooter>&amp;R&amp;P de 2</oddFooter>
  </headerFooter>
  <ignoredErrors>
    <ignoredError sqref="C67:C68 C81 C113 C117 C120" numberStoredAsText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28864-392B-4EE1-89BB-543CF3111743}">
  <sheetPr>
    <pageSetUpPr fitToPage="1"/>
  </sheetPr>
  <dimension ref="A1:AJ69"/>
  <sheetViews>
    <sheetView tabSelected="1" topLeftCell="A5" zoomScale="40" zoomScaleNormal="40" zoomScaleSheetLayoutView="40" workbookViewId="0">
      <selection activeCell="A45" sqref="A1:E45"/>
    </sheetView>
  </sheetViews>
  <sheetFormatPr baseColWidth="10" defaultColWidth="11.42578125" defaultRowHeight="15" x14ac:dyDescent="0.25"/>
  <cols>
    <col min="1" max="1" width="26.5703125" style="111" customWidth="1"/>
    <col min="2" max="2" width="65.140625" style="85" customWidth="1"/>
    <col min="3" max="3" width="252.28515625" style="68" customWidth="1"/>
    <col min="4" max="4" width="41.28515625" customWidth="1"/>
    <col min="5" max="5" width="40.28515625" style="68" customWidth="1"/>
    <col min="13" max="13" width="25.85546875" bestFit="1" customWidth="1"/>
    <col min="14" max="14" width="20.85546875" bestFit="1" customWidth="1"/>
    <col min="16" max="16" width="28.7109375" bestFit="1" customWidth="1"/>
    <col min="17" max="17" width="25.85546875" bestFit="1" customWidth="1"/>
    <col min="18" max="18" width="20.85546875" bestFit="1" customWidth="1"/>
    <col min="20" max="20" width="28.7109375" bestFit="1" customWidth="1"/>
    <col min="21" max="21" width="25.85546875" bestFit="1" customWidth="1"/>
    <col min="22" max="22" width="20.85546875" bestFit="1" customWidth="1"/>
    <col min="24" max="24" width="28.7109375" bestFit="1" customWidth="1"/>
    <col min="25" max="25" width="25.85546875" bestFit="1" customWidth="1"/>
    <col min="26" max="26" width="20.85546875" bestFit="1" customWidth="1"/>
    <col min="28" max="28" width="28.7109375" bestFit="1" customWidth="1"/>
    <col min="29" max="29" width="25.85546875" bestFit="1" customWidth="1"/>
    <col min="30" max="30" width="20.85546875" bestFit="1" customWidth="1"/>
    <col min="32" max="32" width="28.7109375" bestFit="1" customWidth="1"/>
    <col min="33" max="33" width="25.85546875" bestFit="1" customWidth="1"/>
    <col min="34" max="34" width="20.85546875" bestFit="1" customWidth="1"/>
    <col min="36" max="36" width="28.7109375" bestFit="1" customWidth="1"/>
    <col min="37" max="37" width="25.85546875" bestFit="1" customWidth="1"/>
    <col min="38" max="38" width="20.85546875" bestFit="1" customWidth="1"/>
    <col min="40" max="40" width="28.7109375" bestFit="1" customWidth="1"/>
    <col min="41" max="41" width="25.85546875" bestFit="1" customWidth="1"/>
    <col min="42" max="42" width="20.85546875" bestFit="1" customWidth="1"/>
    <col min="44" max="44" width="28.7109375" bestFit="1" customWidth="1"/>
    <col min="45" max="45" width="25.85546875" bestFit="1" customWidth="1"/>
    <col min="46" max="46" width="20.85546875" bestFit="1" customWidth="1"/>
    <col min="48" max="48" width="28.7109375" bestFit="1" customWidth="1"/>
    <col min="49" max="49" width="25.85546875" bestFit="1" customWidth="1"/>
    <col min="50" max="50" width="20.85546875" bestFit="1" customWidth="1"/>
    <col min="52" max="52" width="28.7109375" bestFit="1" customWidth="1"/>
    <col min="53" max="53" width="25.85546875" bestFit="1" customWidth="1"/>
    <col min="54" max="54" width="20.85546875" bestFit="1" customWidth="1"/>
    <col min="56" max="56" width="28.7109375" bestFit="1" customWidth="1"/>
    <col min="57" max="57" width="25.85546875" bestFit="1" customWidth="1"/>
    <col min="58" max="58" width="20.85546875" bestFit="1" customWidth="1"/>
    <col min="60" max="60" width="28.7109375" bestFit="1" customWidth="1"/>
    <col min="61" max="61" width="25.85546875" bestFit="1" customWidth="1"/>
    <col min="62" max="62" width="20.85546875" bestFit="1" customWidth="1"/>
    <col min="64" max="64" width="28.7109375" bestFit="1" customWidth="1"/>
    <col min="65" max="65" width="25.85546875" bestFit="1" customWidth="1"/>
    <col min="66" max="66" width="20.85546875" bestFit="1" customWidth="1"/>
    <col min="68" max="68" width="28.7109375" bestFit="1" customWidth="1"/>
    <col min="69" max="69" width="25.85546875" bestFit="1" customWidth="1"/>
    <col min="70" max="70" width="20.85546875" bestFit="1" customWidth="1"/>
    <col min="72" max="72" width="28.7109375" bestFit="1" customWidth="1"/>
    <col min="73" max="73" width="25.85546875" bestFit="1" customWidth="1"/>
    <col min="74" max="74" width="20.85546875" bestFit="1" customWidth="1"/>
    <col min="76" max="76" width="28.7109375" bestFit="1" customWidth="1"/>
    <col min="77" max="77" width="25.85546875" bestFit="1" customWidth="1"/>
    <col min="78" max="78" width="20.85546875" bestFit="1" customWidth="1"/>
    <col min="80" max="80" width="28.7109375" bestFit="1" customWidth="1"/>
    <col min="81" max="81" width="25.85546875" bestFit="1" customWidth="1"/>
    <col min="82" max="82" width="20.85546875" bestFit="1" customWidth="1"/>
    <col min="84" max="84" width="28.7109375" bestFit="1" customWidth="1"/>
    <col min="85" max="85" width="25.85546875" bestFit="1" customWidth="1"/>
    <col min="86" max="86" width="20.85546875" bestFit="1" customWidth="1"/>
    <col min="88" max="88" width="28.7109375" bestFit="1" customWidth="1"/>
    <col min="89" max="89" width="25.85546875" bestFit="1" customWidth="1"/>
    <col min="90" max="90" width="20.85546875" bestFit="1" customWidth="1"/>
    <col min="92" max="92" width="28.7109375" bestFit="1" customWidth="1"/>
    <col min="93" max="93" width="25.85546875" bestFit="1" customWidth="1"/>
    <col min="94" max="94" width="20.85546875" bestFit="1" customWidth="1"/>
    <col min="96" max="96" width="28.7109375" bestFit="1" customWidth="1"/>
    <col min="97" max="97" width="25.85546875" bestFit="1" customWidth="1"/>
    <col min="98" max="98" width="20.85546875" bestFit="1" customWidth="1"/>
    <col min="100" max="100" width="28.7109375" bestFit="1" customWidth="1"/>
    <col min="101" max="101" width="25.85546875" bestFit="1" customWidth="1"/>
    <col min="102" max="102" width="20.85546875" bestFit="1" customWidth="1"/>
    <col min="104" max="104" width="28.7109375" bestFit="1" customWidth="1"/>
    <col min="105" max="105" width="25.85546875" bestFit="1" customWidth="1"/>
    <col min="106" max="106" width="20.85546875" bestFit="1" customWidth="1"/>
    <col min="108" max="108" width="28.7109375" bestFit="1" customWidth="1"/>
    <col min="109" max="109" width="25.85546875" bestFit="1" customWidth="1"/>
    <col min="110" max="110" width="20.85546875" bestFit="1" customWidth="1"/>
    <col min="112" max="112" width="28.7109375" bestFit="1" customWidth="1"/>
    <col min="113" max="113" width="25.85546875" bestFit="1" customWidth="1"/>
    <col min="114" max="114" width="20.85546875" bestFit="1" customWidth="1"/>
    <col min="116" max="116" width="28.7109375" bestFit="1" customWidth="1"/>
    <col min="117" max="117" width="25.85546875" bestFit="1" customWidth="1"/>
    <col min="118" max="118" width="20.85546875" bestFit="1" customWidth="1"/>
    <col min="120" max="120" width="28.7109375" bestFit="1" customWidth="1"/>
    <col min="121" max="121" width="25.85546875" bestFit="1" customWidth="1"/>
    <col min="122" max="122" width="20.85546875" bestFit="1" customWidth="1"/>
    <col min="124" max="124" width="28.7109375" bestFit="1" customWidth="1"/>
    <col min="125" max="125" width="25.85546875" bestFit="1" customWidth="1"/>
    <col min="126" max="126" width="20.85546875" bestFit="1" customWidth="1"/>
    <col min="128" max="128" width="28.7109375" bestFit="1" customWidth="1"/>
    <col min="129" max="129" width="25.85546875" bestFit="1" customWidth="1"/>
    <col min="130" max="130" width="20.85546875" bestFit="1" customWidth="1"/>
    <col min="132" max="132" width="28.7109375" bestFit="1" customWidth="1"/>
    <col min="133" max="133" width="25.85546875" bestFit="1" customWidth="1"/>
  </cols>
  <sheetData>
    <row r="1" spans="1:14" ht="27.75" x14ac:dyDescent="0.25">
      <c r="A1" s="106"/>
      <c r="B1" s="84"/>
      <c r="C1" s="80"/>
      <c r="D1" s="81"/>
      <c r="E1" s="81"/>
      <c r="F1" s="82"/>
    </row>
    <row r="2" spans="1:14" ht="30" x14ac:dyDescent="0.25">
      <c r="A2" s="120" t="s">
        <v>186</v>
      </c>
      <c r="B2" s="121"/>
      <c r="C2" s="121"/>
      <c r="D2" s="121"/>
      <c r="E2" s="121"/>
      <c r="F2" s="82"/>
    </row>
    <row r="3" spans="1:14" ht="33.75" x14ac:dyDescent="0.25">
      <c r="A3" s="122" t="s">
        <v>218</v>
      </c>
      <c r="B3" s="122"/>
      <c r="C3" s="122"/>
      <c r="D3" s="122"/>
      <c r="E3" s="122"/>
      <c r="F3" s="82"/>
    </row>
    <row r="4" spans="1:14" ht="14.25" customHeight="1" x14ac:dyDescent="0.25">
      <c r="A4" s="107"/>
      <c r="B4" s="84"/>
      <c r="C4" s="80"/>
      <c r="D4" s="80"/>
      <c r="E4" s="81"/>
      <c r="F4" s="82"/>
    </row>
    <row r="5" spans="1:14" ht="37.5" customHeight="1" x14ac:dyDescent="0.35">
      <c r="A5" s="123" t="s">
        <v>187</v>
      </c>
      <c r="B5" s="124"/>
      <c r="C5" s="124"/>
      <c r="D5" s="124"/>
      <c r="E5" s="125"/>
      <c r="F5" s="82"/>
      <c r="I5" s="70"/>
      <c r="J5" s="71"/>
      <c r="K5" s="72"/>
      <c r="L5" s="74"/>
      <c r="M5" s="73"/>
      <c r="N5" s="69"/>
    </row>
    <row r="6" spans="1:14" ht="24.75" customHeight="1" x14ac:dyDescent="0.25">
      <c r="A6" s="130"/>
      <c r="B6" s="131"/>
      <c r="C6" s="83"/>
      <c r="D6" s="130" t="s">
        <v>183</v>
      </c>
      <c r="E6" s="131"/>
      <c r="F6" s="82"/>
    </row>
    <row r="7" spans="1:14" ht="33.75" customHeight="1" x14ac:dyDescent="0.4">
      <c r="A7" s="108" t="s">
        <v>188</v>
      </c>
      <c r="B7" s="96" t="s">
        <v>184</v>
      </c>
      <c r="C7" s="97" t="s">
        <v>9</v>
      </c>
      <c r="D7" s="98" t="s">
        <v>10</v>
      </c>
      <c r="E7" s="98" t="s">
        <v>11</v>
      </c>
      <c r="F7" s="82"/>
    </row>
    <row r="8" spans="1:14" ht="39.75" customHeight="1" x14ac:dyDescent="0.45">
      <c r="A8" s="109">
        <v>45020</v>
      </c>
      <c r="B8" s="104">
        <v>4524000042484</v>
      </c>
      <c r="C8" s="77" t="s">
        <v>221</v>
      </c>
      <c r="D8" s="103"/>
      <c r="E8" s="103">
        <v>2050</v>
      </c>
      <c r="F8" s="82"/>
    </row>
    <row r="9" spans="1:14" ht="37.5" customHeight="1" x14ac:dyDescent="0.45">
      <c r="A9" s="109">
        <v>45020</v>
      </c>
      <c r="B9" s="104">
        <v>17878</v>
      </c>
      <c r="C9" s="77" t="s">
        <v>194</v>
      </c>
      <c r="D9" s="103"/>
      <c r="E9" s="103">
        <v>1651.29</v>
      </c>
      <c r="F9" s="82"/>
    </row>
    <row r="10" spans="1:14" s="82" customFormat="1" ht="37.5" customHeight="1" x14ac:dyDescent="0.45">
      <c r="A10" s="109">
        <v>45020</v>
      </c>
      <c r="B10" s="105">
        <v>17879</v>
      </c>
      <c r="C10" s="77" t="s">
        <v>195</v>
      </c>
      <c r="D10" s="103"/>
      <c r="E10" s="103">
        <v>1250</v>
      </c>
    </row>
    <row r="11" spans="1:14" s="82" customFormat="1" ht="37.5" customHeight="1" x14ac:dyDescent="0.45">
      <c r="A11" s="109">
        <v>45021</v>
      </c>
      <c r="B11" s="104">
        <v>17880</v>
      </c>
      <c r="C11" s="77" t="s">
        <v>196</v>
      </c>
      <c r="D11" s="103"/>
      <c r="E11" s="103">
        <v>3800</v>
      </c>
    </row>
    <row r="12" spans="1:14" s="82" customFormat="1" ht="37.5" customHeight="1" x14ac:dyDescent="0.45">
      <c r="A12" s="109">
        <v>45021</v>
      </c>
      <c r="B12" s="104">
        <v>17881</v>
      </c>
      <c r="C12" s="77" t="s">
        <v>197</v>
      </c>
      <c r="D12" s="103"/>
      <c r="E12" s="103">
        <v>2500</v>
      </c>
    </row>
    <row r="13" spans="1:14" s="82" customFormat="1" ht="37.5" customHeight="1" x14ac:dyDescent="0.45">
      <c r="A13" s="109">
        <v>45026</v>
      </c>
      <c r="B13" s="104">
        <v>6991</v>
      </c>
      <c r="C13" s="77" t="s">
        <v>198</v>
      </c>
      <c r="D13" s="103"/>
      <c r="E13" s="103">
        <v>228000</v>
      </c>
    </row>
    <row r="14" spans="1:14" ht="43.5" customHeight="1" x14ac:dyDescent="0.45">
      <c r="A14" s="109">
        <v>45026</v>
      </c>
      <c r="B14" s="104">
        <v>17882</v>
      </c>
      <c r="C14" s="77" t="s">
        <v>199</v>
      </c>
      <c r="D14" s="103"/>
      <c r="E14" s="103">
        <v>29753.17</v>
      </c>
      <c r="F14" s="82"/>
    </row>
    <row r="15" spans="1:14" ht="37.5" customHeight="1" x14ac:dyDescent="0.45">
      <c r="A15" s="109">
        <v>45026</v>
      </c>
      <c r="B15" s="104">
        <v>6992</v>
      </c>
      <c r="C15" s="77" t="s">
        <v>200</v>
      </c>
      <c r="D15" s="103"/>
      <c r="E15" s="103">
        <v>470212</v>
      </c>
      <c r="F15" s="82"/>
    </row>
    <row r="16" spans="1:14" ht="37.5" customHeight="1" x14ac:dyDescent="0.45">
      <c r="A16" s="109" t="s">
        <v>201</v>
      </c>
      <c r="B16" s="105">
        <v>202230028834616</v>
      </c>
      <c r="C16" s="77" t="s">
        <v>202</v>
      </c>
      <c r="D16" s="103">
        <v>15000</v>
      </c>
      <c r="E16" s="103"/>
      <c r="F16" s="82"/>
    </row>
    <row r="17" spans="1:36" ht="37.5" customHeight="1" x14ac:dyDescent="0.45">
      <c r="A17" s="109" t="s">
        <v>201</v>
      </c>
      <c r="B17" s="104">
        <v>17883</v>
      </c>
      <c r="C17" s="77" t="s">
        <v>203</v>
      </c>
      <c r="D17" s="103"/>
      <c r="E17" s="103">
        <v>2500</v>
      </c>
      <c r="F17" s="82"/>
    </row>
    <row r="18" spans="1:36" ht="37.5" customHeight="1" x14ac:dyDescent="0.45">
      <c r="A18" s="109" t="s">
        <v>201</v>
      </c>
      <c r="B18" s="104">
        <v>17884</v>
      </c>
      <c r="C18" s="77" t="s">
        <v>204</v>
      </c>
      <c r="D18" s="103"/>
      <c r="E18" s="103">
        <v>10398.200000000001</v>
      </c>
      <c r="F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</row>
    <row r="19" spans="1:36" ht="33.75" customHeight="1" x14ac:dyDescent="0.45">
      <c r="A19" s="109" t="s">
        <v>205</v>
      </c>
      <c r="B19" s="105">
        <v>2.3041300263008E+17</v>
      </c>
      <c r="C19" s="77" t="s">
        <v>206</v>
      </c>
      <c r="D19" s="103">
        <v>6000</v>
      </c>
      <c r="E19" s="103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</row>
    <row r="20" spans="1:36" s="79" customFormat="1" ht="33" customHeight="1" x14ac:dyDescent="0.45">
      <c r="A20" s="109">
        <v>45030</v>
      </c>
      <c r="B20" s="104">
        <v>6993</v>
      </c>
      <c r="C20" s="77" t="s">
        <v>207</v>
      </c>
      <c r="D20" s="103"/>
      <c r="E20" s="103">
        <v>98000</v>
      </c>
      <c r="F20" s="82"/>
      <c r="G20" s="100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</row>
    <row r="21" spans="1:36" s="79" customFormat="1" ht="38.25" customHeight="1" x14ac:dyDescent="0.45">
      <c r="A21" s="109">
        <v>45030</v>
      </c>
      <c r="B21" s="104">
        <v>6994</v>
      </c>
      <c r="C21" s="77" t="s">
        <v>208</v>
      </c>
      <c r="D21" s="103"/>
      <c r="E21" s="103">
        <v>205000</v>
      </c>
      <c r="F21" s="82"/>
      <c r="G21" s="100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</row>
    <row r="22" spans="1:36" s="79" customFormat="1" ht="30.75" customHeight="1" x14ac:dyDescent="0.45">
      <c r="A22" s="109">
        <v>45034</v>
      </c>
      <c r="B22" s="104">
        <v>6995</v>
      </c>
      <c r="C22" s="77" t="s">
        <v>222</v>
      </c>
      <c r="D22" s="103"/>
      <c r="E22" s="103">
        <v>15000</v>
      </c>
      <c r="F22" s="82"/>
      <c r="G22" s="100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</row>
    <row r="23" spans="1:36" s="79" customFormat="1" ht="30.75" customHeight="1" x14ac:dyDescent="0.45">
      <c r="A23" s="109">
        <v>45034</v>
      </c>
      <c r="B23" s="104">
        <v>2.3041800111004998E+17</v>
      </c>
      <c r="C23" s="77" t="s">
        <v>219</v>
      </c>
      <c r="D23" s="103">
        <v>8805.4599999999991</v>
      </c>
      <c r="E23" s="103"/>
      <c r="F23" s="82"/>
      <c r="G23" s="100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</row>
    <row r="24" spans="1:36" ht="39.75" customHeight="1" x14ac:dyDescent="0.45">
      <c r="A24" s="109">
        <v>45035</v>
      </c>
      <c r="B24" s="104">
        <v>4524000015035</v>
      </c>
      <c r="C24" s="77" t="s">
        <v>209</v>
      </c>
      <c r="D24" s="103">
        <v>32875</v>
      </c>
      <c r="E24" s="103"/>
      <c r="F24" s="82"/>
      <c r="G24" s="100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</row>
    <row r="25" spans="1:36" ht="38.25" customHeight="1" x14ac:dyDescent="0.45">
      <c r="A25" s="109">
        <v>45036</v>
      </c>
      <c r="B25" s="104">
        <v>17885</v>
      </c>
      <c r="C25" s="77" t="s">
        <v>210</v>
      </c>
      <c r="D25" s="103"/>
      <c r="E25" s="103">
        <v>1300</v>
      </c>
      <c r="F25" s="82"/>
      <c r="G25" s="100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</row>
    <row r="26" spans="1:36" ht="38.25" customHeight="1" x14ac:dyDescent="0.45">
      <c r="A26" s="109">
        <v>45036</v>
      </c>
      <c r="B26" s="105">
        <v>17886</v>
      </c>
      <c r="C26" s="77" t="s">
        <v>211</v>
      </c>
      <c r="D26" s="103"/>
      <c r="E26" s="103">
        <v>3000</v>
      </c>
      <c r="F26" s="82"/>
      <c r="G26" s="100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</row>
    <row r="27" spans="1:36" s="79" customFormat="1" ht="38.25" customHeight="1" x14ac:dyDescent="0.45">
      <c r="A27" s="109">
        <v>45036</v>
      </c>
      <c r="B27" s="104">
        <v>17887</v>
      </c>
      <c r="C27" s="77" t="s">
        <v>212</v>
      </c>
      <c r="D27" s="103"/>
      <c r="E27" s="103">
        <v>809.28</v>
      </c>
      <c r="F27" s="82"/>
      <c r="G27" s="100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</row>
    <row r="28" spans="1:36" ht="40.5" customHeight="1" x14ac:dyDescent="0.45">
      <c r="A28" s="109">
        <v>45036</v>
      </c>
      <c r="B28" s="104">
        <v>4524000011228</v>
      </c>
      <c r="C28" s="77" t="s">
        <v>209</v>
      </c>
      <c r="D28" s="103">
        <v>99610.82</v>
      </c>
      <c r="E28" s="103"/>
      <c r="F28" s="82"/>
      <c r="G28" s="100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</row>
    <row r="29" spans="1:36" ht="45.75" customHeight="1" x14ac:dyDescent="0.45">
      <c r="A29" s="109">
        <v>45040</v>
      </c>
      <c r="B29" s="105">
        <v>4524000015035</v>
      </c>
      <c r="C29" s="77" t="s">
        <v>209</v>
      </c>
      <c r="D29" s="103">
        <v>67298.48</v>
      </c>
      <c r="E29" s="103"/>
      <c r="F29" s="82"/>
      <c r="G29" s="100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</row>
    <row r="30" spans="1:36" ht="33" customHeight="1" x14ac:dyDescent="0.45">
      <c r="A30" s="109">
        <v>45040</v>
      </c>
      <c r="B30" s="104">
        <v>17888</v>
      </c>
      <c r="C30" s="77" t="s">
        <v>213</v>
      </c>
      <c r="D30" s="103"/>
      <c r="E30" s="103">
        <v>29387.24</v>
      </c>
      <c r="F30" s="82"/>
      <c r="G30" s="100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</row>
    <row r="31" spans="1:36" ht="36.75" customHeight="1" x14ac:dyDescent="0.45">
      <c r="A31" s="109">
        <v>45042</v>
      </c>
      <c r="B31" s="104">
        <v>17889</v>
      </c>
      <c r="C31" s="77" t="s">
        <v>214</v>
      </c>
      <c r="D31" s="103"/>
      <c r="E31" s="103">
        <v>12000</v>
      </c>
      <c r="F31" s="82"/>
      <c r="G31" s="100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</row>
    <row r="32" spans="1:36" ht="33" customHeight="1" x14ac:dyDescent="0.45">
      <c r="A32" s="109">
        <v>45043</v>
      </c>
      <c r="B32" s="104">
        <v>17890</v>
      </c>
      <c r="C32" s="77" t="s">
        <v>215</v>
      </c>
      <c r="D32" s="103"/>
      <c r="E32" s="103">
        <v>1917.07</v>
      </c>
      <c r="F32" s="82"/>
      <c r="G32" s="100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</row>
    <row r="33" spans="1:36" ht="30.75" customHeight="1" x14ac:dyDescent="0.45">
      <c r="A33" s="109">
        <v>45044</v>
      </c>
      <c r="B33" s="104" t="s">
        <v>216</v>
      </c>
      <c r="C33" s="77" t="s">
        <v>217</v>
      </c>
      <c r="D33" s="103">
        <v>258625.63</v>
      </c>
      <c r="E33" s="103"/>
      <c r="F33" s="82"/>
      <c r="G33" s="100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</row>
    <row r="34" spans="1:36" ht="30.75" customHeight="1" x14ac:dyDescent="0.45">
      <c r="A34" s="109">
        <v>45044</v>
      </c>
      <c r="B34" s="104">
        <v>202230029473747</v>
      </c>
      <c r="C34" s="77" t="s">
        <v>220</v>
      </c>
      <c r="D34" s="103">
        <v>2500</v>
      </c>
      <c r="E34" s="103"/>
      <c r="F34" s="82"/>
      <c r="G34" s="100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</row>
    <row r="35" spans="1:36" ht="42.75" customHeight="1" x14ac:dyDescent="0.45">
      <c r="A35" s="109">
        <v>45046</v>
      </c>
      <c r="B35" s="99"/>
      <c r="C35" s="77" t="s">
        <v>223</v>
      </c>
      <c r="D35" s="103">
        <v>691964.6</v>
      </c>
      <c r="E35" s="103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J35" s="82"/>
    </row>
    <row r="36" spans="1:36" ht="39" customHeight="1" x14ac:dyDescent="0.45">
      <c r="A36" s="109">
        <v>45046</v>
      </c>
      <c r="B36" s="95"/>
      <c r="C36" s="77" t="s">
        <v>224</v>
      </c>
      <c r="D36" s="103"/>
      <c r="E36" s="103">
        <v>158.91999999999999</v>
      </c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</row>
    <row r="37" spans="1:36" ht="41.25" customHeight="1" x14ac:dyDescent="0.45">
      <c r="A37" s="109">
        <v>45046</v>
      </c>
      <c r="B37" s="95"/>
      <c r="C37" s="77" t="s">
        <v>225</v>
      </c>
      <c r="D37" s="103"/>
      <c r="E37" s="103">
        <v>1524.32</v>
      </c>
      <c r="F37" s="82"/>
    </row>
    <row r="38" spans="1:36" ht="35.25" customHeight="1" x14ac:dyDescent="0.45">
      <c r="A38" s="109">
        <v>45046</v>
      </c>
      <c r="B38" s="99"/>
      <c r="C38" s="77" t="s">
        <v>193</v>
      </c>
      <c r="D38" s="103"/>
      <c r="E38" s="103">
        <v>175</v>
      </c>
      <c r="F38" s="82"/>
    </row>
    <row r="39" spans="1:36" ht="39" customHeight="1" x14ac:dyDescent="0.4">
      <c r="A39" s="110"/>
      <c r="B39" s="92"/>
      <c r="C39" s="78" t="s">
        <v>185</v>
      </c>
      <c r="D39" s="89">
        <f>SUM(D8:D38)</f>
        <v>1182679.99</v>
      </c>
      <c r="E39" s="90">
        <f>SUM(E8:E38)</f>
        <v>1120386.49</v>
      </c>
      <c r="F39" s="82"/>
    </row>
    <row r="40" spans="1:36" ht="42.75" customHeight="1" x14ac:dyDescent="0.4">
      <c r="A40" s="110"/>
      <c r="B40" s="92"/>
      <c r="C40" s="78"/>
      <c r="D40" s="101"/>
      <c r="E40" s="102"/>
      <c r="F40" s="82"/>
    </row>
    <row r="41" spans="1:36" ht="39.75" customHeight="1" x14ac:dyDescent="0.3">
      <c r="A41" s="110"/>
      <c r="B41" s="92"/>
      <c r="C41" s="75"/>
      <c r="D41" s="76"/>
      <c r="E41" s="86"/>
      <c r="F41" s="82"/>
    </row>
    <row r="42" spans="1:36" ht="39.75" customHeight="1" x14ac:dyDescent="0.3">
      <c r="A42" s="110"/>
      <c r="B42" s="92"/>
      <c r="C42" s="75"/>
      <c r="D42" s="76"/>
      <c r="E42" s="87"/>
      <c r="F42" s="82"/>
    </row>
    <row r="43" spans="1:36" ht="39.75" customHeight="1" x14ac:dyDescent="0.3">
      <c r="A43" s="110"/>
      <c r="B43" s="92"/>
      <c r="C43" s="75"/>
      <c r="D43" s="76"/>
      <c r="E43" s="88"/>
      <c r="F43" s="82"/>
    </row>
    <row r="44" spans="1:36" ht="24" hidden="1" customHeight="1" x14ac:dyDescent="0.35">
      <c r="A44" s="128" t="s">
        <v>189</v>
      </c>
      <c r="B44" s="128"/>
      <c r="C44" s="129" t="s">
        <v>192</v>
      </c>
      <c r="D44" s="129"/>
      <c r="E44" s="93"/>
    </row>
    <row r="45" spans="1:36" ht="48.75" customHeight="1" x14ac:dyDescent="0.35">
      <c r="A45" s="126" t="s">
        <v>190</v>
      </c>
      <c r="B45" s="126"/>
      <c r="C45" s="127" t="s">
        <v>191</v>
      </c>
      <c r="D45" s="127"/>
      <c r="E45" s="94"/>
    </row>
    <row r="46" spans="1:36" ht="56.25" customHeight="1" x14ac:dyDescent="0.25"/>
    <row r="47" spans="1:36" ht="52.5" customHeight="1" x14ac:dyDescent="0.25">
      <c r="A47" s="110"/>
      <c r="B47" s="92"/>
      <c r="C47" s="94"/>
      <c r="D47" s="91"/>
    </row>
    <row r="48" spans="1:36" ht="39" customHeight="1" x14ac:dyDescent="0.25"/>
    <row r="49" spans="1:3" ht="33.75" customHeight="1" x14ac:dyDescent="0.25">
      <c r="A49" s="112"/>
      <c r="C49"/>
    </row>
    <row r="50" spans="1:3" ht="48.75" customHeight="1" x14ac:dyDescent="0.25">
      <c r="A50" s="112"/>
      <c r="C50"/>
    </row>
    <row r="51" spans="1:3" ht="40.5" customHeight="1" x14ac:dyDescent="0.25">
      <c r="A51" s="112"/>
      <c r="C51"/>
    </row>
    <row r="52" spans="1:3" ht="42" customHeight="1" x14ac:dyDescent="0.25">
      <c r="A52" s="112"/>
      <c r="C52"/>
    </row>
    <row r="53" spans="1:3" ht="42" customHeight="1" x14ac:dyDescent="0.25"/>
    <row r="54" spans="1:3" ht="42" customHeight="1" x14ac:dyDescent="0.25"/>
    <row r="55" spans="1:3" ht="42" customHeight="1" x14ac:dyDescent="0.25"/>
    <row r="56" spans="1:3" ht="40.5" customHeight="1" x14ac:dyDescent="0.25"/>
    <row r="57" spans="1:3" ht="38.25" customHeight="1" x14ac:dyDescent="0.25"/>
    <row r="58" spans="1:3" ht="40.5" customHeight="1" x14ac:dyDescent="0.25"/>
    <row r="59" spans="1:3" ht="40.5" customHeight="1" x14ac:dyDescent="0.25"/>
    <row r="60" spans="1:3" ht="23.25" customHeight="1" x14ac:dyDescent="0.25"/>
    <row r="61" spans="1:3" ht="23.25" customHeight="1" x14ac:dyDescent="0.25"/>
    <row r="62" spans="1:3" ht="23.25" customHeight="1" x14ac:dyDescent="0.25"/>
    <row r="63" spans="1:3" ht="23.25" customHeight="1" x14ac:dyDescent="0.25"/>
    <row r="64" spans="1:3" ht="23.25" customHeight="1" x14ac:dyDescent="0.25"/>
    <row r="65" ht="23.25" customHeight="1" x14ac:dyDescent="0.25"/>
    <row r="66" ht="23.25" customHeight="1" x14ac:dyDescent="0.25"/>
    <row r="67" ht="23.25" customHeight="1" x14ac:dyDescent="0.25"/>
    <row r="68" ht="48" customHeight="1" x14ac:dyDescent="0.25"/>
    <row r="69" ht="105" customHeight="1" x14ac:dyDescent="0.25"/>
  </sheetData>
  <mergeCells count="9">
    <mergeCell ref="A2:E2"/>
    <mergeCell ref="A3:E3"/>
    <mergeCell ref="A5:E5"/>
    <mergeCell ref="A45:B45"/>
    <mergeCell ref="C45:D45"/>
    <mergeCell ref="A44:B44"/>
    <mergeCell ref="C44:D44"/>
    <mergeCell ref="A6:B6"/>
    <mergeCell ref="D6:E6"/>
  </mergeCells>
  <phoneticPr fontId="55" type="noConversion"/>
  <pageMargins left="0.7" right="0.7" top="0.75" bottom="0.75" header="0.3" footer="0.3"/>
  <pageSetup paperSize="9" scale="31" fitToHeight="0" orientation="landscape" horizontalDpi="300" verticalDpi="300" r:id="rId1"/>
  <rowBreaks count="1" manualBreakCount="1">
    <brk id="45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9</vt:i4>
      </vt:variant>
    </vt:vector>
  </HeadingPairs>
  <TitlesOfParts>
    <vt:vector size="12" baseType="lpstr">
      <vt:lpstr>ENERO 19</vt:lpstr>
      <vt:lpstr>FEBRERO 19</vt:lpstr>
      <vt:lpstr>ABRIL 2023</vt:lpstr>
      <vt:lpstr>'ABRIL 2023'!Área_de_impresión</vt:lpstr>
      <vt:lpstr>'ENERO 19'!Área_de_impresión</vt:lpstr>
      <vt:lpstr>'FEBRERO 19'!Área_de_impresión</vt:lpstr>
      <vt:lpstr>'FEBRERO 19'!titulo</vt:lpstr>
      <vt:lpstr>titulo</vt:lpstr>
      <vt:lpstr>'ENERO 19'!Títulos_a_imprimir</vt:lpstr>
      <vt:lpstr>'FEBRERO 19'!Títulos_a_imprimir</vt:lpstr>
      <vt:lpstr>'FEBRERO 19'!titut</vt:lpstr>
      <vt:lpstr>titut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2023-05-04T14:18:51Z</dcterms:modified>
</cp:coreProperties>
</file>