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966E9D10-DBE2-4CE1-9127-C56BC3A32A8B}" xr6:coauthVersionLast="47" xr6:coauthVersionMax="47" xr10:uidLastSave="{00000000-0000-0000-0000-000000000000}"/>
  <bookViews>
    <workbookView xWindow="-120" yWindow="-120" windowWidth="29040" windowHeight="158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MARZO 2023" sheetId="20" r:id="rId3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0">'ENERO 19'!$A$1:$G$164</definedName>
    <definedName name="_xlnm.Print_Area" localSheetId="1">'FEBRERO 19'!$A$1:$G$123</definedName>
    <definedName name="_xlnm.Print_Area" localSheetId="2">'MARZO 2023'!$A$1:$E$57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0" l="1"/>
  <c r="E52" i="20"/>
  <c r="XFD46" i="20" l="1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<sst xmlns="http://schemas.openxmlformats.org/spreadsheetml/2006/main" count="356" uniqueCount="234">
  <si>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</si>
  <si>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</si>
  <si>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</si>
  <si>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</si>
  <si>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</si>
  <si>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</si>
  <si>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</si>
  <si>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</si>
  <si>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</si>
  <si>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</si>
  <si>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</si>
  <si>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</si>
  <si>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</si>
  <si>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</si>
  <si>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</si>
  <si>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</si>
  <si>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</si>
  <si>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</si>
  <si>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</si>
  <si>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</si>
  <si>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</si>
  <si>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</si>
  <si>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</si>
  <si>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</si>
  <si>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</si>
  <si>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</si>
  <si>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</si>
  <si>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</si>
  <si>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</si>
  <si>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</si>
  <si>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</si>
  <si>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</si>
  <si>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</si>
  <si>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</si>
  <si>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</si>
  <si>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</si>
  <si>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</si>
  <si>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</si>
  <si>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</si>
  <si>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</si>
  <si>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</si>
  <si>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</si>
  <si>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</si>
  <si>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</si>
  <si>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</si>
  <si>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</si>
  <si>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</si>
  <si>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</si>
  <si>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</si>
  <si>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</si>
  <si>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</si>
  <si>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</si>
  <si>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</si>
  <si>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</si>
  <si>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</si>
  <si>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</si>
  <si>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</si>
  <si>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</si>
  <si>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</si>
  <si>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</si>
  <si>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</si>
  <si>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</si>
  <si>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</si>
  <si>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</si>
  <si>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</si>
  <si>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</si>
  <si>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</si>
  <si>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</si>
  <si>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</si>
  <si>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</si>
  <si>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</si>
  <si>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</si>
  <si>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</si>
  <si>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</si>
  <si>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</si>
  <si>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</si>
  <si>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</si>
  <si>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</si>
  <si>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</si>
  <si>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</si>
  <si>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</si>
  <si>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</si>
  <si>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</si>
  <si>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</si>
  <si>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</si>
  <si>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</si>
  <si>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</si>
  <si>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</si>
  <si>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</si>
  <si>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</si>
  <si>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</si>
  <si>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</si>
  <si>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</si>
  <si>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</si>
  <si>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</si>
  <si>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</si>
  <si>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</si>
  <si>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</si>
  <si>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</si>
  <si>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</si>
  <si>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</si>
  <si>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</si>
  <si>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</si>
  <si>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</si>
  <si>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</si>
  <si>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</si>
  <si>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</si>
  <si>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</si>
  <si>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</si>
  <si>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</si>
  <si>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</si>
  <si>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</si>
  <si>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</si>
  <si>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</si>
  <si>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</si>
  <si>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</si>
  <si>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</si>
  <si>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</si>
  <si>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</si>
  <si>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</si>
  <si>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</si>
  <si>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</si>
  <si>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</si>
  <si>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</si>
  <si>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</si>
  <si>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</si>
  <si>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</si>
  <si>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</si>
  <si>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</si>
  <si>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</si>
  <si>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</si>
  <si>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</si>
  <si>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</si>
  <si>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</si>
  <si>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</si>
  <si>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</si>
  <si>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</si>
  <si>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</si>
  <si>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</si>
  <si>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</si>
  <si>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</si>
  <si>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</si>
  <si>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</si>
  <si>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</si>
  <si>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</si>
  <si>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</si>
  <si>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</si>
  <si>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</si>
  <si>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</si>
  <si>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</si>
  <si>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</si>
  <si>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</si>
  <si>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</si>
  <si>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</si>
  <si>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</si>
  <si>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</si>
  <si>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</si>
  <si>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</si>
  <si>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</si>
  <si>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</si>
  <si>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</si>
  <si>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</si>
  <si>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</si>
  <si>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</si>
  <si>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</si>
  <si>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</si>
  <si>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</si>
  <si>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</si>
  <si>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</si>
  <si>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</si>
  <si>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</si>
  <si>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</si>
  <si>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</si>
  <si>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</si>
  <si>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</si>
  <si>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</si>
  <si>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</si>
  <si>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</si>
  <si>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</si>
  <si>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</si>
  <si>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</si>
  <si>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</si>
  <si>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</si>
  <si>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</si>
  <si>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</si>
  <si>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>TOTAL</t>
  </si>
  <si>
    <t>REPORTE INGRESOS Y EGRESOS</t>
  </si>
  <si>
    <t xml:space="preserve">  Cuenta Bancaria No 015-001312-4</t>
  </si>
  <si>
    <t xml:space="preserve">                  Fecha</t>
  </si>
  <si>
    <t xml:space="preserve">                    Realizado por: Gerente Dpto.Tesoreria</t>
  </si>
  <si>
    <t xml:space="preserve">                                 Licda.Gregoria Vallejo </t>
  </si>
  <si>
    <t xml:space="preserve"> Lic.Francisco   Villabrille                                                                                                                                          Licda. Teodora Raquel Cordero</t>
  </si>
  <si>
    <t xml:space="preserve">  Revisado por: Enc. Dpto. Contabilidad.                                                                                                   Autorizado por :Enc. Dpto. Administrativa y financiera</t>
  </si>
  <si>
    <t xml:space="preserve">COMISION MANEJO DE CUENTA </t>
  </si>
  <si>
    <t>ALEXANDRA DEL TORO</t>
  </si>
  <si>
    <t>GUIDY STEFANYS MORETA PICHARDO</t>
  </si>
  <si>
    <t>CRISTHEL LAINEE VICIOSO</t>
  </si>
  <si>
    <t>FRANCISCO MIGUEL FELIPE RODRIGUEZ</t>
  </si>
  <si>
    <t>TEODORA RAQUEL CORDERO</t>
  </si>
  <si>
    <t>OMAR JOSE CASTAÑO</t>
  </si>
  <si>
    <t xml:space="preserve">JENNIFFER MICHELLE MORONTA CAJA CHICA </t>
  </si>
  <si>
    <t xml:space="preserve">     Del 01 al 31 de MARZO  del 2023</t>
  </si>
  <si>
    <t>INGRESOS POR TRANSF. BANCARIA CARDNET, CORRESPONDIENTE AL MES DE MARZO  2023</t>
  </si>
  <si>
    <t>PAGO IMPUESTO 0.15% POR CAMBIO DE CHEQUES EN MES MARZO   2023</t>
  </si>
  <si>
    <t>PAGO IMPUESTO 0.15% POR TRANSF. REALIZADAS EN MES MARZO  2023</t>
  </si>
  <si>
    <t xml:space="preserve">ADRIAN BOLIVAR CASTILLO </t>
  </si>
  <si>
    <t xml:space="preserve">SORAYA MARICRIS MEDINA </t>
  </si>
  <si>
    <t xml:space="preserve">CASTALINA DE LOS SANTOS </t>
  </si>
  <si>
    <t>MARIA FLOR CUELLO MONTERO</t>
  </si>
  <si>
    <t>SANTOS RAFAEL CUEVAS CHECO</t>
  </si>
  <si>
    <t xml:space="preserve">JOSE ANTONIO PEREZ PEREZ </t>
  </si>
  <si>
    <t xml:space="preserve">LABORATORIO BIO TEST , SRL </t>
  </si>
  <si>
    <t xml:space="preserve">REFERENCIA LABORATORIOS CLINICOS </t>
  </si>
  <si>
    <t xml:space="preserve">JESUS ELIGIO REYES </t>
  </si>
  <si>
    <t xml:space="preserve">JUAN BAUTISTA ARIAS </t>
  </si>
  <si>
    <t xml:space="preserve">TEYCHON CORSINO SIMEON </t>
  </si>
  <si>
    <t>TRANF. RECIBIDA EVANGELINA VARGAS MANZUETA</t>
  </si>
  <si>
    <t>RAMONA DORA GERMAN MARTINEZ</t>
  </si>
  <si>
    <t>NOMINA REAJUSTE SALARIAL</t>
  </si>
  <si>
    <t xml:space="preserve">NELYS MATEO ROSARIO </t>
  </si>
  <si>
    <t>GEORGE MANUEL JAVIER CRIME</t>
  </si>
  <si>
    <t xml:space="preserve">CARMEN DIGNA PEREZ PEREZ </t>
  </si>
  <si>
    <t>TRANSFERENCIA RECIBIDA ARS  FUTURO</t>
  </si>
  <si>
    <t>COLECTOR CONTRIBUCIONES A LA TESORERIA</t>
  </si>
  <si>
    <t>LUFISA COMERCIAL</t>
  </si>
  <si>
    <t>JENNIFFER MORONTA SANTOS - CAJA CHICA</t>
  </si>
  <si>
    <t xml:space="preserve">ANGUSTIA GUERRERO </t>
  </si>
  <si>
    <t xml:space="preserve">   TRANSF. RECIBIDA PACIENTE RAFAEL MECEDES  ALMARZAR</t>
  </si>
  <si>
    <t>COBRO CARDNET</t>
  </si>
  <si>
    <t>JESUS ALEXANDER ORTIZ</t>
  </si>
  <si>
    <t>AMILCAR MATOS MEDINA</t>
  </si>
  <si>
    <t>PASCUALA REINOSO BAUTISTA</t>
  </si>
  <si>
    <t>TRANSF. RECIBIDA PACIENTE FABIO EMILIO ALCANTARA SANCHEZ</t>
  </si>
  <si>
    <t>BASILIA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</si>
</sst>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1" fontId="5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Border="1" applyAlignment="1">
      <alignment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Border="1" applyAlignment="1">
      <alignment horizontal="left" wrapText="1"/>
    </xf>
    <xf numFmtId="0" fontId="14" fillId="0" borderId="30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Border="1" applyAlignment="1">
      <alignment horizontal="right" vertical="center"/>
    </xf>
    <xf numFmtId="4" fontId="10" fillId="0" borderId="32" xfId="0" applyNumberFormat="1" applyFont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43" fontId="14" fillId="0" borderId="13" xfId="0" applyNumberFormat="1" applyFont="1" applyBorder="1"/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0" fillId="0" borderId="37" xfId="0" applyNumberFormat="1" applyFont="1" applyBorder="1" applyAlignment="1">
      <alignment horizontal="right" vertical="center"/>
    </xf>
    <xf numFmtId="43" fontId="0" fillId="0" borderId="0" xfId="2" applyFont="1"/>
    <xf numFmtId="0" fontId="45" fillId="0" borderId="0" xfId="0" applyFont="1" applyAlignment="1">
      <alignment horizontal="center"/>
    </xf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44" fillId="0" borderId="0" xfId="1" applyNumberFormat="1" applyFont="1"/>
    <xf numFmtId="43" fontId="9" fillId="0" borderId="0" xfId="2" applyFont="1" applyBorder="1"/>
    <xf numFmtId="43" fontId="48" fillId="0" borderId="0" xfId="2" applyFont="1" applyFill="1" applyBorder="1" applyAlignment="1">
      <alignment horizontal="center" vertical="center" wrapText="1"/>
    </xf>
    <xf numFmtId="0" fontId="49" fillId="54" borderId="0" xfId="48" applyFont="1" applyFill="1" applyAlignment="1">
      <alignment horizontal="right" wrapText="1"/>
    </xf>
    <xf numFmtId="43" fontId="49" fillId="54" borderId="0" xfId="42" applyFont="1" applyFill="1" applyBorder="1"/>
    <xf numFmtId="43" fontId="50" fillId="54" borderId="15" xfId="42" applyFont="1" applyFill="1" applyBorder="1"/>
    <xf numFmtId="0" fontId="50" fillId="54" borderId="15" xfId="1" applyFont="1" applyFill="1" applyBorder="1"/>
    <xf numFmtId="12" fontId="50" fillId="54" borderId="15" xfId="1" applyNumberFormat="1" applyFont="1" applyFill="1" applyBorder="1" applyAlignment="1">
      <alignment horizontal="center"/>
    </xf>
    <xf numFmtId="0" fontId="51" fillId="54" borderId="0" xfId="48" applyFont="1" applyFill="1" applyAlignment="1">
      <alignment horizontal="right" wrapText="1"/>
    </xf>
    <xf numFmtId="0" fontId="0" fillId="55" borderId="0" xfId="0" applyFill="1"/>
    <xf numFmtId="43" fontId="48" fillId="55" borderId="0" xfId="2" applyFont="1" applyFill="1" applyBorder="1" applyAlignment="1">
      <alignment horizontal="center" vertical="center" wrapText="1"/>
    </xf>
    <xf numFmtId="14" fontId="50" fillId="54" borderId="15" xfId="1" applyNumberFormat="1" applyFont="1" applyFill="1" applyBorder="1" applyAlignment="1">
      <alignment horizontal="center"/>
    </xf>
    <xf numFmtId="43" fontId="52" fillId="54" borderId="30" xfId="2" applyFont="1" applyFill="1" applyBorder="1" applyAlignment="1">
      <alignment horizontal="center" vertical="center" wrapText="1"/>
    </xf>
    <xf numFmtId="0" fontId="52" fillId="54" borderId="30" xfId="0" applyFont="1" applyFill="1" applyBorder="1" applyAlignment="1">
      <alignment horizontal="center" vertical="center" wrapText="1"/>
    </xf>
    <xf numFmtId="14" fontId="51" fillId="54" borderId="0" xfId="0" applyNumberFormat="1" applyFont="1" applyFill="1" applyAlignment="1">
      <alignment horizontal="center" vertical="center"/>
    </xf>
    <xf numFmtId="0" fontId="51" fillId="54" borderId="0" xfId="0" applyFont="1" applyFill="1" applyAlignment="1">
      <alignment horizontal="center" vertical="center"/>
    </xf>
    <xf numFmtId="43" fontId="51" fillId="54" borderId="0" xfId="2" applyFont="1" applyFill="1" applyAlignment="1">
      <alignment horizontal="center" vertical="center"/>
    </xf>
    <xf numFmtId="0" fontId="0" fillId="54" borderId="0" xfId="0" applyFill="1"/>
    <xf numFmtId="0" fontId="52" fillId="54" borderId="15" xfId="0" applyFont="1" applyFill="1" applyBorder="1" applyAlignment="1">
      <alignment horizontal="center" vertical="center" wrapText="1"/>
    </xf>
    <xf numFmtId="14" fontId="52" fillId="54" borderId="30" xfId="0" applyNumberFormat="1" applyFont="1" applyFill="1" applyBorder="1" applyAlignment="1">
      <alignment vertical="center" wrapText="1"/>
    </xf>
    <xf numFmtId="0" fontId="45" fillId="54" borderId="0" xfId="0" applyFont="1" applyFill="1" applyAlignment="1">
      <alignment horizontal="center"/>
    </xf>
    <xf numFmtId="12" fontId="51" fillId="54" borderId="0" xfId="0" applyNumberFormat="1" applyFont="1" applyFill="1" applyAlignment="1">
      <alignment horizontal="center" vertical="center"/>
    </xf>
    <xf numFmtId="12" fontId="52" fillId="54" borderId="30" xfId="0" applyNumberFormat="1" applyFont="1" applyFill="1" applyBorder="1" applyAlignment="1">
      <alignment horizontal="center" vertical="center" wrapText="1"/>
    </xf>
    <xf numFmtId="12" fontId="0" fillId="0" borderId="0" xfId="0" applyNumberFormat="1"/>
    <xf numFmtId="43" fontId="49" fillId="54" borderId="0" xfId="2" applyFont="1" applyFill="1" applyBorder="1"/>
    <xf numFmtId="43" fontId="49" fillId="54" borderId="0" xfId="2" applyFont="1" applyFill="1" applyAlignment="1">
      <alignment horizontal="right" vertical="center"/>
    </xf>
    <xf numFmtId="43" fontId="4" fillId="54" borderId="0" xfId="2" applyFont="1" applyFill="1"/>
    <xf numFmtId="43" fontId="53" fillId="54" borderId="30" xfId="42" applyFont="1" applyFill="1" applyBorder="1"/>
    <xf numFmtId="43" fontId="53" fillId="54" borderId="30" xfId="2" applyFont="1" applyFill="1" applyBorder="1"/>
    <xf numFmtId="0" fontId="45" fillId="54" borderId="0" xfId="0" applyFont="1" applyFill="1"/>
    <xf numFmtId="12" fontId="45" fillId="54" borderId="0" xfId="0" applyNumberFormat="1" applyFont="1" applyFill="1"/>
    <xf numFmtId="43" fontId="4" fillId="54" borderId="0" xfId="2" applyFont="1" applyFill="1" applyAlignment="1">
      <alignment horizontal="left" indent="2"/>
    </xf>
    <xf numFmtId="43" fontId="45" fillId="54" borderId="0" xfId="2" applyFont="1" applyFill="1"/>
    <xf numFmtId="14" fontId="0" fillId="0" borderId="0" xfId="0" applyNumberFormat="1"/>
    <xf numFmtId="12" fontId="53" fillId="54" borderId="15" xfId="0" applyNumberFormat="1" applyFont="1" applyFill="1" applyBorder="1" applyAlignment="1">
      <alignment horizontal="center" vertical="center" wrapText="1"/>
    </xf>
    <xf numFmtId="12" fontId="50" fillId="54" borderId="49" xfId="1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2" fillId="54" borderId="0" xfId="0" applyFont="1" applyFill="1" applyAlignment="1">
      <alignment horizontal="center" vertical="center"/>
    </xf>
    <xf numFmtId="0" fontId="51" fillId="54" borderId="0" xfId="0" applyFont="1" applyFill="1" applyAlignment="1">
      <alignment horizontal="center" vertical="center"/>
    </xf>
    <xf numFmtId="0" fontId="54" fillId="54" borderId="0" xfId="0" applyFont="1" applyFill="1" applyAlignment="1">
      <alignment horizontal="center" vertical="center"/>
    </xf>
    <xf numFmtId="0" fontId="54" fillId="54" borderId="47" xfId="0" applyFont="1" applyFill="1" applyBorder="1" applyAlignment="1">
      <alignment horizontal="center" vertical="center"/>
    </xf>
    <xf numFmtId="0" fontId="54" fillId="54" borderId="48" xfId="0" applyFont="1" applyFill="1" applyBorder="1" applyAlignment="1">
      <alignment horizontal="center" vertical="center"/>
    </xf>
    <xf numFmtId="0" fontId="54" fillId="54" borderId="46" xfId="0" applyFont="1" applyFill="1" applyBorder="1" applyAlignment="1">
      <alignment horizontal="center" vertical="center"/>
    </xf>
    <xf numFmtId="0" fontId="11" fillId="54" borderId="0" xfId="0" applyFont="1" applyFill="1" applyAlignment="1">
      <alignment horizontal="left"/>
    </xf>
    <xf numFmtId="0" fontId="11" fillId="54" borderId="0" xfId="0" applyFont="1" applyFill="1" applyAlignment="1">
      <alignment horizontal="center"/>
    </xf>
    <xf numFmtId="0" fontId="11" fillId="54" borderId="0" xfId="0" applyFont="1" applyFill="1" applyAlignment="1">
      <alignment horizontal="center" vertical="center"/>
    </xf>
    <xf numFmtId="0" fontId="52" fillId="54" borderId="47" xfId="0" applyFont="1" applyFill="1" applyBorder="1" applyAlignment="1">
      <alignment horizontal="center" vertical="center" wrapText="1"/>
    </xf>
    <xf numFmtId="0" fontId="52" fillId="54" borderId="46" xfId="0" applyFont="1" applyFill="1" applyBorder="1" applyAlignment="1">
      <alignment horizontal="center" vertical="center" wrapText="1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0</xdr:row>
      <xdr:rowOff>119063</xdr:rowOff>
    </xdr:from>
    <xdr:to>
      <xdr:col>2</xdr:col>
      <xdr:colOff>474888</xdr:colOff>
      <xdr:row>3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119063"/>
          <a:ext cx="6230709" cy="109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11215686</xdr:colOff>
      <xdr:row>52</xdr:row>
      <xdr:rowOff>47624</xdr:rowOff>
    </xdr:from>
    <xdr:to>
      <xdr:col>2</xdr:col>
      <xdr:colOff>16454437</xdr:colOff>
      <xdr:row>55</xdr:row>
      <xdr:rowOff>-1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B19B00F3-A6A7-4AF5-9DC0-88585822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686" y="30980062"/>
          <a:ext cx="5238751" cy="1457244"/>
        </a:xfrm>
        <a:prstGeom prst="rect">
          <a:avLst/>
        </a:prstGeom>
        <a:solidFill>
          <a:schemeClr val="accent1">
            <a:lumMod val="75000"/>
          </a:schemeClr>
        </a:solidFill>
      </xdr:spPr>
    </xdr:pic>
    <xdr:clientData/>
  </xdr:twoCellAnchor>
  <xdr:twoCellAnchor>
    <xdr:from>
      <xdr:col>0</xdr:col>
      <xdr:colOff>163284</xdr:colOff>
      <xdr:row>56</xdr:row>
      <xdr:rowOff>0</xdr:rowOff>
    </xdr:from>
    <xdr:to>
      <xdr:col>1</xdr:col>
      <xdr:colOff>1885613</xdr:colOff>
      <xdr:row>56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id="{D5BB6C52-1D4C-4D16-BCEA-913F3A93325D}"/>
            </a:ext>
          </a:extLst>
        </xdr:cNvPr>
        <xdr:cNvCxnSpPr/>
      </xdr:nvCxnSpPr>
      <xdr:spPr>
        <a:xfrm>
          <a:off x="163284" y="28575000"/>
          <a:ext cx="47131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56</xdr:row>
      <xdr:rowOff>0</xdr:rowOff>
    </xdr:from>
    <xdr:to>
      <xdr:col>2</xdr:col>
      <xdr:colOff>7524750</xdr:colOff>
      <xdr:row>56</xdr:row>
      <xdr:rowOff>6061</xdr:rowOff>
    </xdr:to>
    <xdr:cxnSp macro="">
      <xdr:nvCxnSpPr>
        <xdr:cNvPr id="14" name="Conector recto 8">
          <a:extLst>
            <a:ext uri="{FF2B5EF4-FFF2-40B4-BE49-F238E27FC236}">
              <a16:creationId xmlns:a16="http://schemas.microsoft.com/office/drawing/2014/main" id="{4EDF971B-4EF7-4ABE-A323-038D6D31F177}"/>
            </a:ext>
          </a:extLst>
        </xdr:cNvPr>
        <xdr:cNvCxnSpPr/>
      </xdr:nvCxnSpPr>
      <xdr:spPr>
        <a:xfrm flipV="1">
          <a:off x="7099517" y="50006250"/>
          <a:ext cx="7330858" cy="60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95249</xdr:colOff>
      <xdr:row>51</xdr:row>
      <xdr:rowOff>476248</xdr:rowOff>
    </xdr:from>
    <xdr:to>
      <xdr:col>1</xdr:col>
      <xdr:colOff>2547936</xdr:colOff>
      <xdr:row>54</xdr:row>
      <xdr:rowOff>261935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0CD9843-0124-4D36-929B-1FD4350D9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95249" y="30837186"/>
          <a:ext cx="5453062" cy="133349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2190749</xdr:colOff>
      <xdr:row>51</xdr:row>
      <xdr:rowOff>482595</xdr:rowOff>
    </xdr:from>
    <xdr:to>
      <xdr:col>2</xdr:col>
      <xdr:colOff>7691437</xdr:colOff>
      <xdr:row>54</xdr:row>
      <xdr:rowOff>221602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39B825E7-8BC6-43CA-993E-A61FDCAE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49" y="30843533"/>
          <a:ext cx="5500688" cy="1286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1" t="s">
        <v>0</v>
      </c>
      <c r="B6" s="111"/>
      <c r="C6" s="111"/>
      <c r="D6" s="111"/>
      <c r="E6" s="111"/>
      <c r="F6" s="111"/>
      <c r="G6" s="111"/>
    </row>
    <row r="7" spans="1:7" x14ac:dyDescent="0.35">
      <c r="A7" s="112" t="s">
        <v>1</v>
      </c>
      <c r="B7" s="113"/>
      <c r="C7" s="113"/>
      <c r="D7" s="113"/>
      <c r="E7" s="113"/>
      <c r="F7" s="113"/>
      <c r="G7" s="11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1" t="s">
        <v>2</v>
      </c>
      <c r="B9" s="111"/>
      <c r="C9" s="111"/>
      <c r="D9" s="111"/>
      <c r="E9" s="111"/>
      <c r="F9" s="111"/>
      <c r="G9" s="111"/>
    </row>
    <row r="10" spans="1:7" x14ac:dyDescent="0.35">
      <c r="A10" s="111" t="s">
        <v>3</v>
      </c>
      <c r="B10" s="111"/>
      <c r="C10" s="111"/>
      <c r="D10" s="111"/>
      <c r="E10" s="111"/>
      <c r="F10" s="111"/>
      <c r="G10" s="111"/>
    </row>
    <row r="11" spans="1:7" x14ac:dyDescent="0.35">
      <c r="A11" s="111" t="s">
        <v>4</v>
      </c>
      <c r="B11" s="111"/>
      <c r="C11" s="111"/>
      <c r="D11" s="111"/>
      <c r="E11" s="111"/>
      <c r="F11" s="111"/>
      <c r="G11" s="11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4" t="s">
        <v>5</v>
      </c>
      <c r="C13" s="115"/>
      <c r="D13" s="115"/>
      <c r="E13" s="115"/>
      <c r="F13" s="115"/>
      <c r="G13" s="116"/>
    </row>
    <row r="14" spans="1:7" x14ac:dyDescent="0.35">
      <c r="A14" s="11"/>
      <c r="B14" s="110"/>
      <c r="C14" s="110"/>
      <c r="D14" s="12"/>
      <c r="E14" s="110" t="s">
        <v>6</v>
      </c>
      <c r="F14" s="110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7">
        <f>SUM(E16:E153)</f>
        <v>4155285.13</v>
      </c>
      <c r="F154" s="67">
        <f>SUM(F16:F153)</f>
        <v>2550102.9750000006</v>
      </c>
    </row>
    <row r="155" spans="1:7" x14ac:dyDescent="0.35">
      <c r="A155" s="5"/>
      <c r="B155" s="36"/>
      <c r="C155" s="36"/>
      <c r="D155" s="36"/>
      <c r="E155" s="36"/>
      <c r="F155" s="36"/>
      <c r="G155" s="36"/>
    </row>
    <row r="156" spans="1:7" x14ac:dyDescent="0.35">
      <c r="A156" s="5"/>
      <c r="B156" s="36"/>
      <c r="C156" s="36"/>
      <c r="D156" s="36"/>
      <c r="E156" s="36"/>
      <c r="F156" s="36"/>
      <c r="G156" s="36"/>
    </row>
    <row r="157" spans="1:7" x14ac:dyDescent="0.35">
      <c r="A157" s="5"/>
      <c r="B157" s="7"/>
      <c r="C157" s="7"/>
      <c r="D157" s="7"/>
      <c r="E157" s="37"/>
      <c r="F157" s="37"/>
      <c r="G157" s="37"/>
    </row>
    <row r="158" spans="1:7" x14ac:dyDescent="0.35">
      <c r="A158" s="5"/>
      <c r="B158" s="38"/>
      <c r="C158" s="8"/>
      <c r="D158" s="8"/>
      <c r="E158" s="39"/>
      <c r="F158" s="39"/>
      <c r="G158" s="39"/>
    </row>
    <row r="159" spans="1:7" x14ac:dyDescent="0.35">
      <c r="A159" s="5"/>
      <c r="B159" s="38"/>
      <c r="C159" s="8"/>
      <c r="D159" s="8"/>
      <c r="E159" s="39"/>
      <c r="F159" s="39"/>
      <c r="G159" s="39"/>
    </row>
    <row r="160" spans="1:7" x14ac:dyDescent="0.35">
      <c r="A160" s="5"/>
      <c r="B160" s="38"/>
      <c r="C160" s="8"/>
      <c r="D160" s="8"/>
      <c r="E160" s="39"/>
      <c r="F160" s="39"/>
      <c r="G160" s="39"/>
    </row>
    <row r="161" spans="1:7" x14ac:dyDescent="0.35">
      <c r="A161" s="5"/>
      <c r="B161" s="38"/>
      <c r="C161" s="8"/>
      <c r="D161" s="8"/>
      <c r="E161" s="39"/>
      <c r="F161" s="39"/>
      <c r="G161" s="39"/>
    </row>
    <row r="162" spans="1:7" x14ac:dyDescent="0.35">
      <c r="A162" s="40" t="s">
        <v>119</v>
      </c>
      <c r="C162" s="5"/>
      <c r="D162" s="41" t="s">
        <v>120</v>
      </c>
      <c r="F162" s="5"/>
      <c r="G162" s="42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3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3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1" t="s">
        <v>0</v>
      </c>
      <c r="B6" s="111"/>
      <c r="C6" s="111"/>
      <c r="D6" s="111"/>
      <c r="E6" s="111"/>
      <c r="F6" s="111"/>
      <c r="G6" s="111"/>
    </row>
    <row r="7" spans="1:7" x14ac:dyDescent="0.35">
      <c r="A7" s="112" t="s">
        <v>1</v>
      </c>
      <c r="B7" s="113"/>
      <c r="C7" s="113"/>
      <c r="D7" s="113"/>
      <c r="E7" s="113"/>
      <c r="F7" s="113"/>
      <c r="G7" s="11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1" t="s">
        <v>2</v>
      </c>
      <c r="B9" s="111"/>
      <c r="C9" s="111"/>
      <c r="D9" s="111"/>
      <c r="E9" s="111"/>
      <c r="F9" s="111"/>
      <c r="G9" s="111"/>
    </row>
    <row r="10" spans="1:7" x14ac:dyDescent="0.35">
      <c r="A10" s="111" t="s">
        <v>3</v>
      </c>
      <c r="B10" s="111"/>
      <c r="C10" s="111"/>
      <c r="D10" s="111"/>
      <c r="E10" s="111"/>
      <c r="F10" s="111"/>
      <c r="G10" s="111"/>
    </row>
    <row r="11" spans="1:7" x14ac:dyDescent="0.35">
      <c r="A11" s="111" t="s">
        <v>182</v>
      </c>
      <c r="B11" s="111"/>
      <c r="C11" s="111"/>
      <c r="D11" s="111"/>
      <c r="E11" s="111"/>
      <c r="F11" s="111"/>
      <c r="G11" s="11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4" t="s">
        <v>5</v>
      </c>
      <c r="C13" s="115"/>
      <c r="D13" s="115"/>
      <c r="E13" s="115"/>
      <c r="F13" s="115"/>
      <c r="G13" s="116"/>
    </row>
    <row r="14" spans="1:7" x14ac:dyDescent="0.35">
      <c r="A14" s="11"/>
      <c r="B14" s="110"/>
      <c r="C14" s="110"/>
      <c r="D14" s="12"/>
      <c r="E14" s="110" t="s">
        <v>6</v>
      </c>
      <c r="F14" s="110"/>
      <c r="G14" s="13">
        <f>5485188.01+14252759.77</f>
        <v>19737947.780000001</v>
      </c>
    </row>
    <row r="15" spans="1:7" ht="24" thickBot="1" x14ac:dyDescent="0.4">
      <c r="A15" s="14"/>
      <c r="B15" s="65" t="s">
        <v>7</v>
      </c>
      <c r="C15" s="17" t="s">
        <v>8</v>
      </c>
      <c r="D15" s="17" t="s">
        <v>9</v>
      </c>
      <c r="E15" s="66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4">
        <v>43497</v>
      </c>
      <c r="C16" s="53">
        <v>6429</v>
      </c>
      <c r="D16" s="52" t="s">
        <v>129</v>
      </c>
      <c r="E16" s="51"/>
      <c r="F16" s="51">
        <v>70751.850000000006</v>
      </c>
      <c r="G16" s="50">
        <f>G14+E16-F16</f>
        <v>19667195.93</v>
      </c>
    </row>
    <row r="17" spans="1:7" x14ac:dyDescent="0.35">
      <c r="A17" s="25"/>
      <c r="B17" s="20">
        <v>43497</v>
      </c>
      <c r="C17" s="46"/>
      <c r="D17" s="26" t="s">
        <v>115</v>
      </c>
      <c r="E17" s="23"/>
      <c r="F17" s="23">
        <v>11495</v>
      </c>
      <c r="G17" s="55">
        <f>+G16+E17-F17</f>
        <v>19655700.93</v>
      </c>
    </row>
    <row r="18" spans="1:7" x14ac:dyDescent="0.35">
      <c r="A18" s="25"/>
      <c r="B18" s="20">
        <v>43497</v>
      </c>
      <c r="C18" s="47">
        <v>16000</v>
      </c>
      <c r="D18" s="26" t="s">
        <v>36</v>
      </c>
      <c r="E18" s="23"/>
      <c r="F18" s="23">
        <v>8550</v>
      </c>
      <c r="G18" s="55">
        <f t="shared" ref="G18:G48" si="0">+G17+E18-F18</f>
        <v>19647150.93</v>
      </c>
    </row>
    <row r="19" spans="1:7" x14ac:dyDescent="0.35">
      <c r="A19" s="25"/>
      <c r="B19" s="20">
        <v>43497</v>
      </c>
      <c r="C19" s="47">
        <v>16001</v>
      </c>
      <c r="D19" s="26" t="s">
        <v>38</v>
      </c>
      <c r="E19" s="23"/>
      <c r="F19" s="23">
        <v>9842</v>
      </c>
      <c r="G19" s="55">
        <f t="shared" si="0"/>
        <v>19637308.93</v>
      </c>
    </row>
    <row r="20" spans="1:7" x14ac:dyDescent="0.35">
      <c r="A20" s="25"/>
      <c r="B20" s="20">
        <v>43497</v>
      </c>
      <c r="C20" s="46">
        <v>16002</v>
      </c>
      <c r="D20" s="26" t="s">
        <v>130</v>
      </c>
      <c r="E20" s="23"/>
      <c r="F20" s="23">
        <v>46104</v>
      </c>
      <c r="G20" s="55">
        <f t="shared" si="0"/>
        <v>19591204.93</v>
      </c>
    </row>
    <row r="21" spans="1:7" x14ac:dyDescent="0.35">
      <c r="A21" s="25"/>
      <c r="B21" s="20">
        <v>43497</v>
      </c>
      <c r="C21" s="46">
        <v>6430</v>
      </c>
      <c r="D21" s="26" t="s">
        <v>131</v>
      </c>
      <c r="E21" s="23"/>
      <c r="F21" s="23">
        <v>5000</v>
      </c>
      <c r="G21" s="55">
        <f t="shared" si="0"/>
        <v>19586204.93</v>
      </c>
    </row>
    <row r="22" spans="1:7" x14ac:dyDescent="0.35">
      <c r="A22" s="25"/>
      <c r="B22" s="20">
        <v>43497</v>
      </c>
      <c r="C22" s="46">
        <v>6431</v>
      </c>
      <c r="D22" s="26" t="s">
        <v>132</v>
      </c>
      <c r="E22" s="23"/>
      <c r="F22" s="23">
        <v>35863.199999999997</v>
      </c>
      <c r="G22" s="55">
        <f t="shared" si="0"/>
        <v>19550341.73</v>
      </c>
    </row>
    <row r="23" spans="1:7" x14ac:dyDescent="0.35">
      <c r="A23" s="25"/>
      <c r="B23" s="20">
        <v>43500</v>
      </c>
      <c r="C23" s="46">
        <v>6432</v>
      </c>
      <c r="D23" s="26" t="s">
        <v>133</v>
      </c>
      <c r="E23" s="23"/>
      <c r="F23" s="23">
        <v>4.93</v>
      </c>
      <c r="G23" s="55">
        <f t="shared" si="0"/>
        <v>19550336.800000001</v>
      </c>
    </row>
    <row r="24" spans="1:7" x14ac:dyDescent="0.35">
      <c r="A24" s="25"/>
      <c r="B24" s="20">
        <v>43501</v>
      </c>
      <c r="C24" s="46">
        <v>16003</v>
      </c>
      <c r="D24" s="26" t="s">
        <v>134</v>
      </c>
      <c r="E24" s="23"/>
      <c r="F24" s="23">
        <v>2000</v>
      </c>
      <c r="G24" s="55">
        <f t="shared" si="0"/>
        <v>19548336.800000001</v>
      </c>
    </row>
    <row r="25" spans="1:7" x14ac:dyDescent="0.35">
      <c r="A25" s="25"/>
      <c r="B25" s="20">
        <v>43501</v>
      </c>
      <c r="C25" s="46">
        <v>16004</v>
      </c>
      <c r="D25" s="26" t="s">
        <v>135</v>
      </c>
      <c r="E25" s="23"/>
      <c r="F25" s="23">
        <v>24869.1</v>
      </c>
      <c r="G25" s="55">
        <f t="shared" si="0"/>
        <v>19523467.699999999</v>
      </c>
    </row>
    <row r="26" spans="1:7" x14ac:dyDescent="0.35">
      <c r="A26" s="25"/>
      <c r="B26" s="20">
        <v>43501</v>
      </c>
      <c r="C26" s="46">
        <v>16005</v>
      </c>
      <c r="D26" s="26" t="s">
        <v>135</v>
      </c>
      <c r="E26" s="23"/>
      <c r="F26" s="23">
        <v>24959.439999999999</v>
      </c>
      <c r="G26" s="55">
        <f t="shared" si="0"/>
        <v>19498508.259999998</v>
      </c>
    </row>
    <row r="27" spans="1:7" x14ac:dyDescent="0.35">
      <c r="A27" s="25"/>
      <c r="B27" s="20">
        <v>43501</v>
      </c>
      <c r="C27" s="46">
        <v>16006</v>
      </c>
      <c r="D27" s="26" t="s">
        <v>135</v>
      </c>
      <c r="E27" s="23"/>
      <c r="F27" s="23">
        <v>10455.4</v>
      </c>
      <c r="G27" s="55">
        <f t="shared" si="0"/>
        <v>19488052.859999999</v>
      </c>
    </row>
    <row r="28" spans="1:7" x14ac:dyDescent="0.35">
      <c r="A28" s="25"/>
      <c r="B28" s="20">
        <v>43501</v>
      </c>
      <c r="C28" s="46">
        <v>16007</v>
      </c>
      <c r="D28" s="26" t="s">
        <v>136</v>
      </c>
      <c r="E28" s="23"/>
      <c r="F28" s="23">
        <v>8236.1299999999992</v>
      </c>
      <c r="G28" s="55">
        <f t="shared" si="0"/>
        <v>19479816.73</v>
      </c>
    </row>
    <row r="29" spans="1:7" x14ac:dyDescent="0.35">
      <c r="A29" s="25"/>
      <c r="B29" s="20">
        <v>43501</v>
      </c>
      <c r="C29" s="46">
        <v>16008</v>
      </c>
      <c r="D29" s="26" t="s">
        <v>137</v>
      </c>
      <c r="E29" s="23"/>
      <c r="F29" s="23">
        <v>9718</v>
      </c>
      <c r="G29" s="55">
        <f t="shared" si="0"/>
        <v>19470098.73</v>
      </c>
    </row>
    <row r="30" spans="1:7" x14ac:dyDescent="0.35">
      <c r="A30" s="25"/>
      <c r="B30" s="20">
        <v>43501</v>
      </c>
      <c r="C30" s="45">
        <v>1.9020500870004998E+17</v>
      </c>
      <c r="D30" s="26" t="s">
        <v>33</v>
      </c>
      <c r="E30" s="48">
        <v>90000</v>
      </c>
      <c r="F30" s="23"/>
      <c r="G30" s="55">
        <f t="shared" si="0"/>
        <v>19560098.73</v>
      </c>
    </row>
    <row r="31" spans="1:7" x14ac:dyDescent="0.35">
      <c r="A31" s="25"/>
      <c r="B31" s="20">
        <v>43502</v>
      </c>
      <c r="C31" s="46">
        <v>16009</v>
      </c>
      <c r="D31" s="26" t="s">
        <v>138</v>
      </c>
      <c r="E31" s="23"/>
      <c r="F31" s="23">
        <v>51504.25</v>
      </c>
      <c r="G31" s="55">
        <f t="shared" si="0"/>
        <v>19508594.48</v>
      </c>
    </row>
    <row r="32" spans="1:7" x14ac:dyDescent="0.35">
      <c r="A32" s="25"/>
      <c r="B32" s="20">
        <v>43503</v>
      </c>
      <c r="C32" s="46">
        <v>6433</v>
      </c>
      <c r="D32" s="26" t="s">
        <v>139</v>
      </c>
      <c r="E32" s="23"/>
      <c r="F32" s="23">
        <v>10758.6</v>
      </c>
      <c r="G32" s="55">
        <f t="shared" si="0"/>
        <v>19497835.879999999</v>
      </c>
    </row>
    <row r="33" spans="1:7" x14ac:dyDescent="0.35">
      <c r="A33" s="25"/>
      <c r="B33" s="20">
        <v>43504</v>
      </c>
      <c r="C33" s="46">
        <v>16010</v>
      </c>
      <c r="D33" s="26" t="s">
        <v>78</v>
      </c>
      <c r="E33" s="23"/>
      <c r="F33" s="23">
        <v>75491.37</v>
      </c>
      <c r="G33" s="55">
        <f t="shared" si="0"/>
        <v>19422344.509999998</v>
      </c>
    </row>
    <row r="34" spans="1:7" x14ac:dyDescent="0.35">
      <c r="A34" s="25"/>
      <c r="B34" s="20">
        <v>43504</v>
      </c>
      <c r="C34" s="46">
        <v>16011</v>
      </c>
      <c r="D34" s="26" t="s">
        <v>140</v>
      </c>
      <c r="E34" s="23"/>
      <c r="F34" s="23">
        <v>6780</v>
      </c>
      <c r="G34" s="55">
        <f t="shared" si="0"/>
        <v>19415564.509999998</v>
      </c>
    </row>
    <row r="35" spans="1:7" x14ac:dyDescent="0.35">
      <c r="A35" s="25"/>
      <c r="B35" s="20">
        <v>43507</v>
      </c>
      <c r="C35" s="46">
        <v>16012</v>
      </c>
      <c r="D35" s="26" t="s">
        <v>141</v>
      </c>
      <c r="E35" s="23"/>
      <c r="F35" s="23">
        <v>22340.68</v>
      </c>
      <c r="G35" s="55">
        <f t="shared" si="0"/>
        <v>19393223.829999998</v>
      </c>
    </row>
    <row r="36" spans="1:7" x14ac:dyDescent="0.35">
      <c r="A36" s="25"/>
      <c r="B36" s="20">
        <v>43507</v>
      </c>
      <c r="C36" s="46">
        <v>16013</v>
      </c>
      <c r="D36" s="26" t="s">
        <v>142</v>
      </c>
      <c r="E36" s="23"/>
      <c r="F36" s="23">
        <v>65000</v>
      </c>
      <c r="G36" s="55">
        <f t="shared" si="0"/>
        <v>19328223.829999998</v>
      </c>
    </row>
    <row r="37" spans="1:7" x14ac:dyDescent="0.35">
      <c r="A37" s="25"/>
      <c r="B37" s="20">
        <v>43507</v>
      </c>
      <c r="C37" s="46">
        <v>16014</v>
      </c>
      <c r="D37" s="26" t="s">
        <v>41</v>
      </c>
      <c r="E37" s="23"/>
      <c r="F37" s="23">
        <v>89360.8</v>
      </c>
      <c r="G37" s="55">
        <f t="shared" si="0"/>
        <v>19238863.029999997</v>
      </c>
    </row>
    <row r="38" spans="1:7" x14ac:dyDescent="0.35">
      <c r="A38" s="25"/>
      <c r="B38" s="20">
        <v>43507</v>
      </c>
      <c r="C38" s="46">
        <v>16015</v>
      </c>
      <c r="D38" s="26" t="s">
        <v>24</v>
      </c>
      <c r="E38" s="23"/>
      <c r="F38" s="23">
        <v>28232.5</v>
      </c>
      <c r="G38" s="55">
        <f t="shared" si="0"/>
        <v>19210630.529999997</v>
      </c>
    </row>
    <row r="39" spans="1:7" x14ac:dyDescent="0.35">
      <c r="A39" s="25"/>
      <c r="B39" s="20">
        <v>43508</v>
      </c>
      <c r="C39" s="46">
        <v>16016</v>
      </c>
      <c r="D39" s="26" t="s">
        <v>31</v>
      </c>
      <c r="E39" s="23"/>
      <c r="F39" s="23">
        <v>593.6</v>
      </c>
      <c r="G39" s="55">
        <f t="shared" si="0"/>
        <v>19210036.929999996</v>
      </c>
    </row>
    <row r="40" spans="1:7" x14ac:dyDescent="0.35">
      <c r="A40" s="25"/>
      <c r="B40" s="20">
        <v>43508</v>
      </c>
      <c r="C40" s="46">
        <v>16017</v>
      </c>
      <c r="D40" s="26" t="s">
        <v>143</v>
      </c>
      <c r="E40" s="23"/>
      <c r="F40" s="23">
        <v>85784</v>
      </c>
      <c r="G40" s="55">
        <f t="shared" si="0"/>
        <v>19124252.929999996</v>
      </c>
    </row>
    <row r="41" spans="1:7" x14ac:dyDescent="0.35">
      <c r="A41" s="25"/>
      <c r="B41" s="20">
        <v>43508</v>
      </c>
      <c r="C41" s="46">
        <v>16018</v>
      </c>
      <c r="D41" s="26" t="s">
        <v>137</v>
      </c>
      <c r="E41" s="23"/>
      <c r="F41" s="23">
        <v>23970.36</v>
      </c>
      <c r="G41" s="55">
        <f t="shared" si="0"/>
        <v>19100282.569999997</v>
      </c>
    </row>
    <row r="42" spans="1:7" x14ac:dyDescent="0.35">
      <c r="A42" s="25"/>
      <c r="B42" s="20">
        <v>43509</v>
      </c>
      <c r="C42" s="46">
        <v>16019</v>
      </c>
      <c r="D42" s="26" t="s">
        <v>14</v>
      </c>
      <c r="E42" s="23"/>
      <c r="F42" s="23">
        <v>20928.12</v>
      </c>
      <c r="G42" s="55">
        <f t="shared" si="0"/>
        <v>19079354.449999996</v>
      </c>
    </row>
    <row r="43" spans="1:7" x14ac:dyDescent="0.35">
      <c r="A43" s="25"/>
      <c r="B43" s="20">
        <v>43509</v>
      </c>
      <c r="C43" s="46">
        <v>16020</v>
      </c>
      <c r="D43" s="26" t="s">
        <v>14</v>
      </c>
      <c r="E43" s="23"/>
      <c r="F43" s="23">
        <v>15219</v>
      </c>
      <c r="G43" s="55">
        <f t="shared" si="0"/>
        <v>19064135.449999996</v>
      </c>
    </row>
    <row r="44" spans="1:7" x14ac:dyDescent="0.35">
      <c r="A44" s="25"/>
      <c r="B44" s="20">
        <v>43509</v>
      </c>
      <c r="C44" s="46">
        <v>16021</v>
      </c>
      <c r="D44" s="26" t="s">
        <v>14</v>
      </c>
      <c r="E44" s="23"/>
      <c r="F44" s="23">
        <v>16552.8</v>
      </c>
      <c r="G44" s="55">
        <f t="shared" si="0"/>
        <v>19047582.649999995</v>
      </c>
    </row>
    <row r="45" spans="1:7" x14ac:dyDescent="0.35">
      <c r="A45" s="25"/>
      <c r="B45" s="20">
        <v>43509</v>
      </c>
      <c r="C45" s="46">
        <v>16022</v>
      </c>
      <c r="D45" s="26" t="s">
        <v>17</v>
      </c>
      <c r="E45" s="23"/>
      <c r="F45" s="23">
        <v>23594.2</v>
      </c>
      <c r="G45" s="55">
        <f t="shared" si="0"/>
        <v>19023988.449999996</v>
      </c>
    </row>
    <row r="46" spans="1:7" x14ac:dyDescent="0.35">
      <c r="A46" s="25"/>
      <c r="B46" s="20">
        <v>43509</v>
      </c>
      <c r="C46" s="46">
        <v>16023</v>
      </c>
      <c r="D46" s="26" t="s">
        <v>17</v>
      </c>
      <c r="E46" s="23"/>
      <c r="F46" s="23">
        <v>20257.8</v>
      </c>
      <c r="G46" s="55">
        <f t="shared" si="0"/>
        <v>19003730.649999995</v>
      </c>
    </row>
    <row r="47" spans="1:7" x14ac:dyDescent="0.35">
      <c r="A47" s="25"/>
      <c r="B47" s="20">
        <v>43509</v>
      </c>
      <c r="C47" s="46">
        <v>16024</v>
      </c>
      <c r="D47" s="26" t="s">
        <v>17</v>
      </c>
      <c r="E47" s="23"/>
      <c r="F47" s="23">
        <v>22313.46</v>
      </c>
      <c r="G47" s="55">
        <f t="shared" si="0"/>
        <v>18981417.189999994</v>
      </c>
    </row>
    <row r="48" spans="1:7" x14ac:dyDescent="0.35">
      <c r="A48" s="25"/>
      <c r="B48" s="20">
        <v>43509</v>
      </c>
      <c r="C48" s="46">
        <v>16025</v>
      </c>
      <c r="D48" s="26" t="s">
        <v>17</v>
      </c>
      <c r="E48" s="23"/>
      <c r="F48" s="23">
        <v>22220.5</v>
      </c>
      <c r="G48" s="55">
        <f t="shared" si="0"/>
        <v>18959196.689999994</v>
      </c>
    </row>
    <row r="49" spans="1:7" x14ac:dyDescent="0.35">
      <c r="A49" s="25"/>
      <c r="B49" s="20">
        <v>43510</v>
      </c>
      <c r="C49" s="45">
        <v>1.9021400354003002E+17</v>
      </c>
      <c r="D49" s="26" t="s">
        <v>33</v>
      </c>
      <c r="E49" s="23">
        <v>11000</v>
      </c>
      <c r="F49" s="23"/>
      <c r="G49" s="55">
        <f>+G48+E49-F49</f>
        <v>18970196.689999994</v>
      </c>
    </row>
    <row r="50" spans="1:7" x14ac:dyDescent="0.35">
      <c r="A50" s="25"/>
      <c r="B50" s="20">
        <v>43511</v>
      </c>
      <c r="C50" s="46">
        <v>16026</v>
      </c>
      <c r="D50" s="26" t="s">
        <v>152</v>
      </c>
      <c r="E50" s="23"/>
      <c r="F50" s="23">
        <v>4972</v>
      </c>
      <c r="G50" s="55">
        <f t="shared" ref="G50:G113" si="1">+G49+E50-F50</f>
        <v>18965224.689999994</v>
      </c>
    </row>
    <row r="51" spans="1:7" x14ac:dyDescent="0.35">
      <c r="A51" s="25"/>
      <c r="B51" s="20">
        <v>43511</v>
      </c>
      <c r="C51" s="46">
        <v>16027</v>
      </c>
      <c r="D51" s="26" t="s">
        <v>153</v>
      </c>
      <c r="E51" s="23"/>
      <c r="F51" s="23">
        <v>20110.169999999998</v>
      </c>
      <c r="G51" s="55">
        <f t="shared" si="1"/>
        <v>18945114.519999992</v>
      </c>
    </row>
    <row r="52" spans="1:7" x14ac:dyDescent="0.35">
      <c r="A52" s="25"/>
      <c r="B52" s="20">
        <v>43511</v>
      </c>
      <c r="C52" s="46">
        <v>16028</v>
      </c>
      <c r="D52" s="26" t="s">
        <v>71</v>
      </c>
      <c r="E52" s="23"/>
      <c r="F52" s="23">
        <v>24295</v>
      </c>
      <c r="G52" s="55">
        <f t="shared" si="1"/>
        <v>18920819.519999992</v>
      </c>
    </row>
    <row r="53" spans="1:7" ht="25.5" customHeight="1" x14ac:dyDescent="0.35">
      <c r="A53" s="25"/>
      <c r="B53" s="20">
        <v>43511</v>
      </c>
      <c r="C53" s="46">
        <v>16029</v>
      </c>
      <c r="D53" s="26" t="s">
        <v>137</v>
      </c>
      <c r="E53" s="23"/>
      <c r="F53" s="23">
        <v>5537</v>
      </c>
      <c r="G53" s="55">
        <f t="shared" si="1"/>
        <v>18915282.519999992</v>
      </c>
    </row>
    <row r="54" spans="1:7" x14ac:dyDescent="0.35">
      <c r="A54" s="25"/>
      <c r="B54" s="20">
        <v>43511</v>
      </c>
      <c r="C54" s="46">
        <v>16030</v>
      </c>
      <c r="D54" s="26" t="s">
        <v>154</v>
      </c>
      <c r="E54" s="23"/>
      <c r="F54" s="23">
        <v>8550</v>
      </c>
      <c r="G54" s="55">
        <f t="shared" si="1"/>
        <v>18906732.519999992</v>
      </c>
    </row>
    <row r="55" spans="1:7" x14ac:dyDescent="0.35">
      <c r="A55" s="25"/>
      <c r="B55" s="20">
        <v>43511</v>
      </c>
      <c r="C55" s="46">
        <v>16031</v>
      </c>
      <c r="D55" s="26" t="s">
        <v>155</v>
      </c>
      <c r="E55" s="23"/>
      <c r="F55" s="23">
        <v>20933.2</v>
      </c>
      <c r="G55" s="55">
        <f t="shared" si="1"/>
        <v>18885799.319999993</v>
      </c>
    </row>
    <row r="56" spans="1:7" x14ac:dyDescent="0.35">
      <c r="A56" s="25"/>
      <c r="B56" s="20">
        <v>43511</v>
      </c>
      <c r="C56" s="46">
        <v>16032</v>
      </c>
      <c r="D56" s="26" t="s">
        <v>156</v>
      </c>
      <c r="E56" s="23"/>
      <c r="F56" s="23">
        <v>10233.280000000001</v>
      </c>
      <c r="G56" s="55">
        <f t="shared" si="1"/>
        <v>18875566.039999992</v>
      </c>
    </row>
    <row r="57" spans="1:7" x14ac:dyDescent="0.35">
      <c r="A57" s="25"/>
      <c r="B57" s="20">
        <v>43511</v>
      </c>
      <c r="C57" s="46">
        <v>16033</v>
      </c>
      <c r="D57" s="26" t="s">
        <v>157</v>
      </c>
      <c r="E57" s="23"/>
      <c r="F57" s="23">
        <v>24363.7</v>
      </c>
      <c r="G57" s="55">
        <f t="shared" si="1"/>
        <v>18851202.339999992</v>
      </c>
    </row>
    <row r="58" spans="1:7" x14ac:dyDescent="0.35">
      <c r="A58" s="25"/>
      <c r="B58" s="20">
        <v>43511</v>
      </c>
      <c r="C58" s="46">
        <v>16034</v>
      </c>
      <c r="D58" s="26" t="s">
        <v>158</v>
      </c>
      <c r="E58" s="23"/>
      <c r="F58" s="23">
        <v>3390</v>
      </c>
      <c r="G58" s="55">
        <f t="shared" si="1"/>
        <v>18847812.339999992</v>
      </c>
    </row>
    <row r="59" spans="1:7" x14ac:dyDescent="0.35">
      <c r="A59" s="25"/>
      <c r="B59" s="20">
        <v>43511</v>
      </c>
      <c r="C59" s="46">
        <v>16035</v>
      </c>
      <c r="D59" s="26" t="s">
        <v>34</v>
      </c>
      <c r="E59" s="23"/>
      <c r="F59" s="23">
        <v>12204</v>
      </c>
      <c r="G59" s="55">
        <f t="shared" si="1"/>
        <v>18835608.339999992</v>
      </c>
    </row>
    <row r="60" spans="1:7" x14ac:dyDescent="0.35">
      <c r="A60" s="25"/>
      <c r="B60" s="20">
        <v>43511</v>
      </c>
      <c r="C60" s="46">
        <v>16036</v>
      </c>
      <c r="D60" s="26" t="s">
        <v>34</v>
      </c>
      <c r="E60" s="23"/>
      <c r="F60" s="23">
        <v>18057.400000000001</v>
      </c>
      <c r="G60" s="55">
        <f t="shared" si="1"/>
        <v>18817550.939999994</v>
      </c>
    </row>
    <row r="61" spans="1:7" x14ac:dyDescent="0.35">
      <c r="A61" s="25"/>
      <c r="B61" s="20">
        <v>43511</v>
      </c>
      <c r="C61" s="46">
        <v>16037</v>
      </c>
      <c r="D61" s="26" t="s">
        <v>159</v>
      </c>
      <c r="E61" s="23"/>
      <c r="F61" s="23">
        <v>2607.3000000000002</v>
      </c>
      <c r="G61" s="55">
        <f t="shared" si="1"/>
        <v>18814943.639999993</v>
      </c>
    </row>
    <row r="62" spans="1:7" x14ac:dyDescent="0.35">
      <c r="A62" s="25"/>
      <c r="B62" s="20">
        <v>43511</v>
      </c>
      <c r="C62" s="46">
        <v>16038</v>
      </c>
      <c r="D62" s="26" t="s">
        <v>160</v>
      </c>
      <c r="E62" s="23"/>
      <c r="F62" s="23">
        <v>5000</v>
      </c>
      <c r="G62" s="55">
        <f t="shared" si="1"/>
        <v>18809943.639999993</v>
      </c>
    </row>
    <row r="63" spans="1:7" x14ac:dyDescent="0.35">
      <c r="A63" s="25"/>
      <c r="B63" s="20">
        <v>43511</v>
      </c>
      <c r="C63" s="45">
        <v>4524000010235</v>
      </c>
      <c r="D63" s="26" t="s">
        <v>25</v>
      </c>
      <c r="E63" s="23">
        <v>28790</v>
      </c>
      <c r="F63" s="23"/>
      <c r="G63" s="55">
        <f>+G62+E63-F63</f>
        <v>18838733.639999993</v>
      </c>
    </row>
    <row r="64" spans="1:7" x14ac:dyDescent="0.35">
      <c r="A64" s="25"/>
      <c r="B64" s="20">
        <v>43511</v>
      </c>
      <c r="C64" s="46">
        <v>6434</v>
      </c>
      <c r="D64" s="26" t="s">
        <v>149</v>
      </c>
      <c r="E64" s="23"/>
      <c r="F64" s="23">
        <v>151380</v>
      </c>
      <c r="G64" s="55">
        <f t="shared" si="1"/>
        <v>18687353.639999993</v>
      </c>
    </row>
    <row r="65" spans="1:7" x14ac:dyDescent="0.35">
      <c r="A65" s="25"/>
      <c r="B65" s="20">
        <v>43511</v>
      </c>
      <c r="C65" s="46">
        <v>6435</v>
      </c>
      <c r="D65" s="26" t="s">
        <v>150</v>
      </c>
      <c r="E65" s="23"/>
      <c r="F65" s="23">
        <v>75690</v>
      </c>
      <c r="G65" s="55">
        <f t="shared" si="1"/>
        <v>18611663.639999993</v>
      </c>
    </row>
    <row r="66" spans="1:7" x14ac:dyDescent="0.35">
      <c r="A66" s="25"/>
      <c r="B66" s="20">
        <v>43514</v>
      </c>
      <c r="C66" s="46"/>
      <c r="D66" s="26" t="s">
        <v>140</v>
      </c>
      <c r="E66" s="23"/>
      <c r="F66" s="23">
        <v>7080</v>
      </c>
      <c r="G66" s="55">
        <f t="shared" si="1"/>
        <v>18604583.639999993</v>
      </c>
    </row>
    <row r="67" spans="1:7" x14ac:dyDescent="0.35">
      <c r="A67" s="25"/>
      <c r="B67" s="20">
        <v>43514</v>
      </c>
      <c r="C67" s="44" t="s">
        <v>144</v>
      </c>
      <c r="D67" s="26" t="s">
        <v>33</v>
      </c>
      <c r="E67" s="23">
        <v>40000</v>
      </c>
      <c r="F67" s="23"/>
      <c r="G67" s="55">
        <f t="shared" si="1"/>
        <v>18644583.639999993</v>
      </c>
    </row>
    <row r="68" spans="1:7" x14ac:dyDescent="0.35">
      <c r="A68" s="25"/>
      <c r="B68" s="20">
        <v>43514</v>
      </c>
      <c r="C68" s="44">
        <v>2169669940</v>
      </c>
      <c r="D68" s="26" t="s">
        <v>25</v>
      </c>
      <c r="E68" s="23">
        <v>1864381.43</v>
      </c>
      <c r="F68" s="23"/>
      <c r="G68" s="55">
        <f t="shared" si="1"/>
        <v>20508965.069999993</v>
      </c>
    </row>
    <row r="69" spans="1:7" x14ac:dyDescent="0.35">
      <c r="A69" s="25"/>
      <c r="B69" s="20">
        <v>43514</v>
      </c>
      <c r="C69" s="46">
        <v>16039</v>
      </c>
      <c r="D69" s="26" t="s">
        <v>161</v>
      </c>
      <c r="E69" s="23"/>
      <c r="F69" s="23">
        <v>23652</v>
      </c>
      <c r="G69" s="55">
        <f>+G68+E69-F69</f>
        <v>20485313.069999993</v>
      </c>
    </row>
    <row r="70" spans="1:7" x14ac:dyDescent="0.35">
      <c r="A70" s="25"/>
      <c r="B70" s="20">
        <v>43515</v>
      </c>
      <c r="C70" s="46">
        <v>16040</v>
      </c>
      <c r="D70" s="26" t="s">
        <v>38</v>
      </c>
      <c r="E70" s="23"/>
      <c r="F70" s="23">
        <v>6514.62</v>
      </c>
      <c r="G70" s="55">
        <f t="shared" si="1"/>
        <v>20478798.449999992</v>
      </c>
    </row>
    <row r="71" spans="1:7" x14ac:dyDescent="0.35">
      <c r="A71" s="25"/>
      <c r="B71" s="20">
        <v>43515</v>
      </c>
      <c r="C71" s="46">
        <v>16041</v>
      </c>
      <c r="D71" s="26" t="s">
        <v>162</v>
      </c>
      <c r="E71" s="23"/>
      <c r="F71" s="23">
        <v>21848.1</v>
      </c>
      <c r="G71" s="55">
        <f t="shared" si="1"/>
        <v>20456950.34999999</v>
      </c>
    </row>
    <row r="72" spans="1:7" x14ac:dyDescent="0.35">
      <c r="A72" s="25"/>
      <c r="B72" s="20">
        <v>43515</v>
      </c>
      <c r="C72" s="46">
        <v>6436</v>
      </c>
      <c r="D72" s="26" t="s">
        <v>151</v>
      </c>
      <c r="E72" s="23"/>
      <c r="F72" s="23">
        <v>14400</v>
      </c>
      <c r="G72" s="55">
        <f>+G71+E72-F72</f>
        <v>20442550.34999999</v>
      </c>
    </row>
    <row r="73" spans="1:7" x14ac:dyDescent="0.35">
      <c r="A73" s="25"/>
      <c r="B73" s="20">
        <v>43515</v>
      </c>
      <c r="C73" s="46"/>
      <c r="D73" s="26" t="s">
        <v>68</v>
      </c>
      <c r="E73" s="23"/>
      <c r="F73" s="23">
        <v>10000</v>
      </c>
      <c r="G73" s="55">
        <f t="shared" si="1"/>
        <v>20432550.34999999</v>
      </c>
    </row>
    <row r="74" spans="1:7" x14ac:dyDescent="0.35">
      <c r="A74" s="25"/>
      <c r="B74" s="20">
        <v>43515</v>
      </c>
      <c r="C74" s="46"/>
      <c r="D74" s="26" t="s">
        <v>148</v>
      </c>
      <c r="E74" s="23"/>
      <c r="F74" s="23">
        <v>30000</v>
      </c>
      <c r="G74" s="55">
        <f t="shared" si="1"/>
        <v>20402550.34999999</v>
      </c>
    </row>
    <row r="75" spans="1:7" x14ac:dyDescent="0.35">
      <c r="A75" s="25"/>
      <c r="B75" s="20">
        <v>43515</v>
      </c>
      <c r="C75" s="46">
        <v>16042</v>
      </c>
      <c r="D75" s="26" t="s">
        <v>145</v>
      </c>
      <c r="E75" s="23"/>
      <c r="F75" s="23">
        <v>35955.15</v>
      </c>
      <c r="G75" s="55">
        <f t="shared" si="1"/>
        <v>20366595.199999992</v>
      </c>
    </row>
    <row r="76" spans="1:7" x14ac:dyDescent="0.35">
      <c r="A76" s="25"/>
      <c r="B76" s="20">
        <v>43515</v>
      </c>
      <c r="C76" s="46">
        <v>16043</v>
      </c>
      <c r="D76" s="26" t="s">
        <v>146</v>
      </c>
      <c r="E76" s="23"/>
      <c r="F76" s="23">
        <v>37363.5</v>
      </c>
      <c r="G76" s="55">
        <f t="shared" si="1"/>
        <v>20329231.699999992</v>
      </c>
    </row>
    <row r="77" spans="1:7" x14ac:dyDescent="0.35">
      <c r="A77" s="25"/>
      <c r="B77" s="20">
        <v>43515</v>
      </c>
      <c r="C77" s="46">
        <v>16044</v>
      </c>
      <c r="D77" s="26" t="s">
        <v>18</v>
      </c>
      <c r="E77" s="23"/>
      <c r="F77" s="23">
        <v>32280</v>
      </c>
      <c r="G77" s="55">
        <f t="shared" si="1"/>
        <v>20296951.699999992</v>
      </c>
    </row>
    <row r="78" spans="1:7" x14ac:dyDescent="0.35">
      <c r="A78" s="25"/>
      <c r="B78" s="20">
        <v>43516</v>
      </c>
      <c r="C78" s="46">
        <v>16045</v>
      </c>
      <c r="D78" s="26" t="s">
        <v>163</v>
      </c>
      <c r="E78" s="23"/>
      <c r="F78" s="23">
        <v>10000</v>
      </c>
      <c r="G78" s="55">
        <f>+G77+E78-F78</f>
        <v>20286951.699999992</v>
      </c>
    </row>
    <row r="79" spans="1:7" x14ac:dyDescent="0.35">
      <c r="A79" s="25"/>
      <c r="B79" s="20">
        <v>43516</v>
      </c>
      <c r="C79" s="46">
        <v>16046</v>
      </c>
      <c r="D79" s="26" t="s">
        <v>154</v>
      </c>
      <c r="E79" s="23"/>
      <c r="F79" s="23">
        <v>19095</v>
      </c>
      <c r="G79" s="55">
        <f t="shared" si="1"/>
        <v>20267856.699999992</v>
      </c>
    </row>
    <row r="80" spans="1:7" x14ac:dyDescent="0.35">
      <c r="A80" s="25"/>
      <c r="B80" s="20">
        <v>43516</v>
      </c>
      <c r="C80" s="46">
        <v>16047</v>
      </c>
      <c r="D80" s="26" t="s">
        <v>164</v>
      </c>
      <c r="E80" s="23"/>
      <c r="F80" s="23">
        <v>20833.55</v>
      </c>
      <c r="G80" s="55">
        <f t="shared" si="1"/>
        <v>20247023.149999991</v>
      </c>
    </row>
    <row r="81" spans="1:7" x14ac:dyDescent="0.35">
      <c r="A81" s="25"/>
      <c r="B81" s="20">
        <v>43517</v>
      </c>
      <c r="C81" s="44" t="s">
        <v>147</v>
      </c>
      <c r="D81" s="26" t="s">
        <v>33</v>
      </c>
      <c r="E81" s="23">
        <v>17000</v>
      </c>
      <c r="F81" s="23"/>
      <c r="G81" s="55">
        <f t="shared" si="1"/>
        <v>20264023.149999991</v>
      </c>
    </row>
    <row r="82" spans="1:7" x14ac:dyDescent="0.35">
      <c r="A82" s="25"/>
      <c r="B82" s="20">
        <v>43518</v>
      </c>
      <c r="C82" s="46">
        <v>16048</v>
      </c>
      <c r="D82" s="26" t="s">
        <v>29</v>
      </c>
      <c r="E82" s="23"/>
      <c r="F82" s="23">
        <v>15103.97</v>
      </c>
      <c r="G82" s="55">
        <f t="shared" si="1"/>
        <v>20248919.179999992</v>
      </c>
    </row>
    <row r="83" spans="1:7" x14ac:dyDescent="0.35">
      <c r="A83" s="25"/>
      <c r="B83" s="20">
        <v>43518</v>
      </c>
      <c r="C83" s="46">
        <v>16049</v>
      </c>
      <c r="D83" s="26" t="s">
        <v>29</v>
      </c>
      <c r="E83" s="23"/>
      <c r="F83" s="23">
        <v>15434.03</v>
      </c>
      <c r="G83" s="55">
        <f t="shared" si="1"/>
        <v>20233485.149999991</v>
      </c>
    </row>
    <row r="84" spans="1:7" x14ac:dyDescent="0.35">
      <c r="A84" s="25"/>
      <c r="B84" s="20">
        <v>43518</v>
      </c>
      <c r="C84" s="46">
        <v>16050</v>
      </c>
      <c r="D84" s="26" t="s">
        <v>176</v>
      </c>
      <c r="E84" s="23"/>
      <c r="F84" s="23">
        <v>2000</v>
      </c>
      <c r="G84" s="55">
        <f t="shared" si="1"/>
        <v>20231485.149999991</v>
      </c>
    </row>
    <row r="85" spans="1:7" x14ac:dyDescent="0.35">
      <c r="A85" s="25"/>
      <c r="B85" s="20">
        <v>43518</v>
      </c>
      <c r="C85" s="46">
        <v>16051</v>
      </c>
      <c r="D85" s="26" t="s">
        <v>146</v>
      </c>
      <c r="E85" s="23"/>
      <c r="F85" s="23">
        <v>18998.099999999999</v>
      </c>
      <c r="G85" s="55">
        <f t="shared" si="1"/>
        <v>20212487.04999999</v>
      </c>
    </row>
    <row r="86" spans="1:7" x14ac:dyDescent="0.35">
      <c r="A86" s="25"/>
      <c r="B86" s="20">
        <v>43518</v>
      </c>
      <c r="C86" s="46">
        <v>16052</v>
      </c>
      <c r="D86" s="26" t="s">
        <v>34</v>
      </c>
      <c r="E86" s="23"/>
      <c r="F86" s="23">
        <v>23809.1</v>
      </c>
      <c r="G86" s="55">
        <f t="shared" si="1"/>
        <v>20188677.949999988</v>
      </c>
    </row>
    <row r="87" spans="1:7" x14ac:dyDescent="0.35">
      <c r="A87" s="25"/>
      <c r="B87" s="20">
        <v>43518</v>
      </c>
      <c r="C87" s="46">
        <v>16053</v>
      </c>
      <c r="D87" s="26" t="s">
        <v>34</v>
      </c>
      <c r="E87" s="23"/>
      <c r="F87" s="23">
        <v>16272</v>
      </c>
      <c r="G87" s="55">
        <f t="shared" si="1"/>
        <v>20172405.949999988</v>
      </c>
    </row>
    <row r="88" spans="1:7" x14ac:dyDescent="0.35">
      <c r="A88" s="25"/>
      <c r="B88" s="20">
        <v>43518</v>
      </c>
      <c r="C88" s="46">
        <v>16054</v>
      </c>
      <c r="D88" s="26" t="s">
        <v>28</v>
      </c>
      <c r="E88" s="23"/>
      <c r="F88" s="23">
        <v>14960.26</v>
      </c>
      <c r="G88" s="55">
        <f t="shared" si="1"/>
        <v>20157445.689999986</v>
      </c>
    </row>
    <row r="89" spans="1:7" x14ac:dyDescent="0.35">
      <c r="A89" s="25"/>
      <c r="B89" s="20">
        <v>43518</v>
      </c>
      <c r="C89" s="46">
        <v>16055</v>
      </c>
      <c r="D89" s="26" t="s">
        <v>28</v>
      </c>
      <c r="E89" s="23"/>
      <c r="F89" s="23">
        <v>18862.11</v>
      </c>
      <c r="G89" s="55">
        <f t="shared" si="1"/>
        <v>20138583.579999987</v>
      </c>
    </row>
    <row r="90" spans="1:7" x14ac:dyDescent="0.35">
      <c r="A90" s="25"/>
      <c r="B90" s="20">
        <v>43518</v>
      </c>
      <c r="C90" s="46">
        <v>6437</v>
      </c>
      <c r="D90" s="26" t="s">
        <v>104</v>
      </c>
      <c r="E90" s="23"/>
      <c r="F90" s="23">
        <v>99000</v>
      </c>
      <c r="G90" s="55">
        <f t="shared" si="1"/>
        <v>20039583.579999987</v>
      </c>
    </row>
    <row r="91" spans="1:7" x14ac:dyDescent="0.35">
      <c r="A91" s="25"/>
      <c r="B91" s="20">
        <v>43518</v>
      </c>
      <c r="C91" s="46">
        <v>6438</v>
      </c>
      <c r="D91" s="26" t="s">
        <v>75</v>
      </c>
      <c r="E91" s="23"/>
      <c r="F91" s="23">
        <v>3333</v>
      </c>
      <c r="G91" s="55">
        <f t="shared" si="1"/>
        <v>20036250.579999987</v>
      </c>
    </row>
    <row r="92" spans="1:7" x14ac:dyDescent="0.35">
      <c r="A92" s="25"/>
      <c r="B92" s="20">
        <v>43518</v>
      </c>
      <c r="C92" s="46">
        <v>6438</v>
      </c>
      <c r="D92" s="26" t="s">
        <v>76</v>
      </c>
      <c r="E92" s="23"/>
      <c r="F92" s="23">
        <v>2300</v>
      </c>
      <c r="G92" s="55">
        <f t="shared" si="1"/>
        <v>20033950.579999987</v>
      </c>
    </row>
    <row r="93" spans="1:7" x14ac:dyDescent="0.35">
      <c r="A93" s="25"/>
      <c r="B93" s="20">
        <v>43518</v>
      </c>
      <c r="C93" s="46">
        <v>6438</v>
      </c>
      <c r="D93" s="26" t="s">
        <v>77</v>
      </c>
      <c r="E93" s="23"/>
      <c r="F93" s="23">
        <v>2143</v>
      </c>
      <c r="G93" s="55">
        <f t="shared" si="1"/>
        <v>20031807.579999987</v>
      </c>
    </row>
    <row r="94" spans="1:7" x14ac:dyDescent="0.35">
      <c r="A94" s="25"/>
      <c r="B94" s="20">
        <v>43518</v>
      </c>
      <c r="C94" s="46">
        <v>6438</v>
      </c>
      <c r="D94" s="26" t="s">
        <v>78</v>
      </c>
      <c r="E94" s="23"/>
      <c r="F94" s="23">
        <v>16438.75</v>
      </c>
      <c r="G94" s="55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6">
        <v>6438</v>
      </c>
      <c r="D95" s="26" t="s">
        <v>79</v>
      </c>
      <c r="E95" s="23"/>
      <c r="F95" s="23">
        <v>1700</v>
      </c>
      <c r="G95" s="55">
        <f t="shared" si="1"/>
        <v>20013668.829999987</v>
      </c>
    </row>
    <row r="96" spans="1:7" x14ac:dyDescent="0.35">
      <c r="A96" s="25"/>
      <c r="B96" s="20">
        <v>43518</v>
      </c>
      <c r="C96" s="46">
        <v>6438</v>
      </c>
      <c r="D96" s="26" t="s">
        <v>80</v>
      </c>
      <c r="E96" s="23"/>
      <c r="F96" s="23">
        <v>2000</v>
      </c>
      <c r="G96" s="55">
        <f t="shared" si="1"/>
        <v>20011668.829999987</v>
      </c>
    </row>
    <row r="97" spans="1:7" x14ac:dyDescent="0.35">
      <c r="A97" s="25"/>
      <c r="B97" s="20">
        <v>43518</v>
      </c>
      <c r="C97" s="46">
        <v>6438</v>
      </c>
      <c r="D97" s="26" t="s">
        <v>81</v>
      </c>
      <c r="E97" s="23"/>
      <c r="F97" s="23">
        <v>3046</v>
      </c>
      <c r="G97" s="55">
        <f t="shared" si="1"/>
        <v>20008622.829999987</v>
      </c>
    </row>
    <row r="98" spans="1:7" x14ac:dyDescent="0.35">
      <c r="A98" s="25"/>
      <c r="B98" s="20">
        <v>43518</v>
      </c>
      <c r="C98" s="46">
        <v>6438</v>
      </c>
      <c r="D98" s="26" t="s">
        <v>82</v>
      </c>
      <c r="E98" s="23"/>
      <c r="F98" s="23">
        <v>5000</v>
      </c>
      <c r="G98" s="55">
        <f t="shared" si="1"/>
        <v>20003622.829999987</v>
      </c>
    </row>
    <row r="99" spans="1:7" x14ac:dyDescent="0.35">
      <c r="A99" s="25"/>
      <c r="B99" s="20">
        <v>43518</v>
      </c>
      <c r="C99" s="46">
        <v>6438</v>
      </c>
      <c r="D99" s="26" t="s">
        <v>83</v>
      </c>
      <c r="E99" s="23"/>
      <c r="F99" s="23">
        <v>7149</v>
      </c>
      <c r="G99" s="55">
        <f t="shared" si="1"/>
        <v>19996473.829999987</v>
      </c>
    </row>
    <row r="100" spans="1:7" x14ac:dyDescent="0.35">
      <c r="A100" s="25"/>
      <c r="B100" s="20">
        <v>43518</v>
      </c>
      <c r="C100" s="46">
        <v>6438</v>
      </c>
      <c r="D100" s="26" t="s">
        <v>84</v>
      </c>
      <c r="E100" s="23"/>
      <c r="F100" s="23">
        <v>5000</v>
      </c>
      <c r="G100" s="55">
        <f t="shared" si="1"/>
        <v>19991473.829999987</v>
      </c>
    </row>
    <row r="101" spans="1:7" x14ac:dyDescent="0.35">
      <c r="A101" s="25"/>
      <c r="B101" s="20">
        <v>43518</v>
      </c>
      <c r="C101" s="46">
        <v>6438</v>
      </c>
      <c r="D101" s="26" t="s">
        <v>85</v>
      </c>
      <c r="E101" s="23"/>
      <c r="F101" s="23">
        <v>13000</v>
      </c>
      <c r="G101" s="55">
        <f t="shared" si="1"/>
        <v>19978473.829999987</v>
      </c>
    </row>
    <row r="102" spans="1:7" x14ac:dyDescent="0.35">
      <c r="A102" s="25"/>
      <c r="B102" s="20">
        <v>43518</v>
      </c>
      <c r="C102" s="46">
        <v>6439</v>
      </c>
      <c r="D102" s="26" t="s">
        <v>86</v>
      </c>
      <c r="E102" s="23"/>
      <c r="F102" s="23">
        <v>31463.666999999998</v>
      </c>
      <c r="G102" s="55">
        <f t="shared" si="1"/>
        <v>19947010.162999988</v>
      </c>
    </row>
    <row r="103" spans="1:7" x14ac:dyDescent="0.35">
      <c r="A103" s="25"/>
      <c r="B103" s="20">
        <v>43518</v>
      </c>
      <c r="C103" s="46">
        <v>6439</v>
      </c>
      <c r="D103" s="26" t="s">
        <v>87</v>
      </c>
      <c r="E103" s="23"/>
      <c r="F103" s="23">
        <v>8487</v>
      </c>
      <c r="G103" s="55">
        <f t="shared" si="1"/>
        <v>19938523.162999988</v>
      </c>
    </row>
    <row r="104" spans="1:7" x14ac:dyDescent="0.35">
      <c r="A104" s="25"/>
      <c r="B104" s="20">
        <v>43518</v>
      </c>
      <c r="C104" s="46">
        <v>6439</v>
      </c>
      <c r="D104" s="26" t="s">
        <v>88</v>
      </c>
      <c r="E104" s="23"/>
      <c r="F104" s="23">
        <v>3984.86</v>
      </c>
      <c r="G104" s="55">
        <f t="shared" si="1"/>
        <v>19934538.302999988</v>
      </c>
    </row>
    <row r="105" spans="1:7" x14ac:dyDescent="0.35">
      <c r="A105" s="25"/>
      <c r="B105" s="20">
        <v>43518</v>
      </c>
      <c r="C105" s="46">
        <v>6439</v>
      </c>
      <c r="D105" s="26" t="s">
        <v>172</v>
      </c>
      <c r="E105" s="23"/>
      <c r="F105" s="23">
        <v>18000</v>
      </c>
      <c r="G105" s="55">
        <f t="shared" si="1"/>
        <v>19916538.302999988</v>
      </c>
    </row>
    <row r="106" spans="1:7" x14ac:dyDescent="0.35">
      <c r="A106" s="25"/>
      <c r="B106" s="20">
        <v>43518</v>
      </c>
      <c r="C106" s="46">
        <v>6439</v>
      </c>
      <c r="D106" s="26" t="s">
        <v>173</v>
      </c>
      <c r="E106" s="23"/>
      <c r="F106" s="23">
        <v>10172.700000000001</v>
      </c>
      <c r="G106" s="55">
        <f t="shared" si="1"/>
        <v>19906365.602999989</v>
      </c>
    </row>
    <row r="107" spans="1:7" x14ac:dyDescent="0.35">
      <c r="A107" s="25"/>
      <c r="B107" s="20">
        <v>43518</v>
      </c>
      <c r="C107" s="46">
        <v>6439</v>
      </c>
      <c r="D107" s="26" t="s">
        <v>174</v>
      </c>
      <c r="E107" s="23"/>
      <c r="F107" s="23">
        <v>19246.5</v>
      </c>
      <c r="G107" s="55">
        <f t="shared" si="1"/>
        <v>19887119.102999989</v>
      </c>
    </row>
    <row r="108" spans="1:7" x14ac:dyDescent="0.35">
      <c r="A108" s="25"/>
      <c r="B108" s="20">
        <v>43518</v>
      </c>
      <c r="C108" s="46">
        <v>6439</v>
      </c>
      <c r="D108" s="26" t="s">
        <v>102</v>
      </c>
      <c r="E108" s="23"/>
      <c r="F108" s="23">
        <v>13500</v>
      </c>
      <c r="G108" s="55">
        <f t="shared" si="1"/>
        <v>19873619.102999989</v>
      </c>
    </row>
    <row r="109" spans="1:7" x14ac:dyDescent="0.35">
      <c r="A109" s="25"/>
      <c r="B109" s="20">
        <v>43518</v>
      </c>
      <c r="C109" s="46">
        <v>6439</v>
      </c>
      <c r="D109" s="26" t="s">
        <v>175</v>
      </c>
      <c r="E109" s="23"/>
      <c r="F109" s="23">
        <v>26119.8</v>
      </c>
      <c r="G109" s="55">
        <f t="shared" si="1"/>
        <v>19847499.302999988</v>
      </c>
    </row>
    <row r="110" spans="1:7" ht="46.5" x14ac:dyDescent="0.35">
      <c r="A110" s="25"/>
      <c r="B110" s="20">
        <v>43518</v>
      </c>
      <c r="C110" s="46">
        <v>6440</v>
      </c>
      <c r="D110" s="26" t="s">
        <v>170</v>
      </c>
      <c r="E110" s="23"/>
      <c r="F110" s="23">
        <v>70751.850000000006</v>
      </c>
      <c r="G110" s="55">
        <f t="shared" si="1"/>
        <v>19776747.452999987</v>
      </c>
    </row>
    <row r="111" spans="1:7" x14ac:dyDescent="0.35">
      <c r="A111" s="25"/>
      <c r="B111" s="20">
        <v>43518</v>
      </c>
      <c r="C111" s="46">
        <v>6441</v>
      </c>
      <c r="D111" s="26" t="s">
        <v>169</v>
      </c>
      <c r="E111" s="23"/>
      <c r="F111" s="23">
        <v>79695</v>
      </c>
      <c r="G111" s="55">
        <f t="shared" si="1"/>
        <v>19697052.452999987</v>
      </c>
    </row>
    <row r="112" spans="1:7" x14ac:dyDescent="0.35">
      <c r="A112" s="25"/>
      <c r="B112" s="20">
        <v>43518</v>
      </c>
      <c r="C112" s="46">
        <v>6442</v>
      </c>
      <c r="D112" s="26" t="s">
        <v>168</v>
      </c>
      <c r="E112" s="23"/>
      <c r="F112" s="23">
        <v>49809.82</v>
      </c>
      <c r="G112" s="55">
        <f t="shared" si="1"/>
        <v>19647242.632999986</v>
      </c>
    </row>
    <row r="113" spans="1:7" x14ac:dyDescent="0.35">
      <c r="A113" s="25"/>
      <c r="B113" s="20">
        <v>43518</v>
      </c>
      <c r="C113" s="44" t="s">
        <v>165</v>
      </c>
      <c r="D113" s="26" t="s">
        <v>25</v>
      </c>
      <c r="E113" s="23">
        <v>150000</v>
      </c>
      <c r="F113" s="23"/>
      <c r="G113" s="55">
        <f t="shared" si="1"/>
        <v>19797242.632999986</v>
      </c>
    </row>
    <row r="114" spans="1:7" x14ac:dyDescent="0.35">
      <c r="A114" s="25"/>
      <c r="B114" s="20">
        <v>43521</v>
      </c>
      <c r="C114" s="46">
        <v>16056</v>
      </c>
      <c r="D114" s="26" t="s">
        <v>166</v>
      </c>
      <c r="E114" s="23"/>
      <c r="F114" s="23">
        <v>86520.3</v>
      </c>
      <c r="G114" s="55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6">
        <v>16057</v>
      </c>
      <c r="D115" s="26" t="s">
        <v>177</v>
      </c>
      <c r="E115" s="23"/>
      <c r="F115" s="23">
        <v>0</v>
      </c>
      <c r="G115" s="55">
        <f t="shared" si="2"/>
        <v>19710722.332999986</v>
      </c>
    </row>
    <row r="116" spans="1:7" x14ac:dyDescent="0.35">
      <c r="A116" s="25"/>
      <c r="B116" s="20">
        <v>43521</v>
      </c>
      <c r="C116" s="46">
        <v>16058</v>
      </c>
      <c r="D116" s="26" t="s">
        <v>167</v>
      </c>
      <c r="E116" s="23"/>
      <c r="F116" s="23">
        <v>47191.61</v>
      </c>
      <c r="G116" s="55">
        <f t="shared" si="2"/>
        <v>19663530.722999986</v>
      </c>
    </row>
    <row r="117" spans="1:7" x14ac:dyDescent="0.35">
      <c r="A117" s="25"/>
      <c r="B117" s="20">
        <v>43521</v>
      </c>
      <c r="C117" s="44" t="s">
        <v>178</v>
      </c>
      <c r="D117" s="26" t="s">
        <v>25</v>
      </c>
      <c r="E117" s="23">
        <v>73844.42</v>
      </c>
      <c r="F117" s="23"/>
      <c r="G117" s="55">
        <f t="shared" si="2"/>
        <v>19737375.142999988</v>
      </c>
    </row>
    <row r="118" spans="1:7" x14ac:dyDescent="0.35">
      <c r="A118" s="25"/>
      <c r="B118" s="20">
        <v>43522</v>
      </c>
      <c r="C118" s="46"/>
      <c r="D118" s="26" t="s">
        <v>22</v>
      </c>
      <c r="E118" s="23"/>
      <c r="F118" s="23">
        <v>10000</v>
      </c>
      <c r="G118" s="55">
        <f t="shared" si="2"/>
        <v>19727375.142999988</v>
      </c>
    </row>
    <row r="119" spans="1:7" x14ac:dyDescent="0.35">
      <c r="A119" s="25"/>
      <c r="B119" s="20">
        <v>43522</v>
      </c>
      <c r="C119" s="46"/>
      <c r="D119" s="26" t="s">
        <v>23</v>
      </c>
      <c r="E119" s="23"/>
      <c r="F119" s="23">
        <v>10000</v>
      </c>
      <c r="G119" s="55">
        <f t="shared" si="2"/>
        <v>19717375.142999988</v>
      </c>
    </row>
    <row r="120" spans="1:7" x14ac:dyDescent="0.35">
      <c r="A120" s="25"/>
      <c r="B120" s="20">
        <v>43524</v>
      </c>
      <c r="C120" s="44" t="s">
        <v>179</v>
      </c>
      <c r="D120" s="26" t="s">
        <v>25</v>
      </c>
      <c r="E120" s="23">
        <v>999823.25</v>
      </c>
      <c r="F120" s="23"/>
      <c r="G120" s="55">
        <f t="shared" si="2"/>
        <v>20717198.392999988</v>
      </c>
    </row>
    <row r="121" spans="1:7" x14ac:dyDescent="0.35">
      <c r="A121" s="25"/>
      <c r="B121" s="20">
        <v>43524</v>
      </c>
      <c r="C121" s="46"/>
      <c r="D121" s="26" t="s">
        <v>180</v>
      </c>
      <c r="E121" s="23"/>
      <c r="F121" s="23">
        <v>175</v>
      </c>
      <c r="G121" s="55">
        <f t="shared" si="2"/>
        <v>20717023.392999988</v>
      </c>
    </row>
    <row r="122" spans="1:7" x14ac:dyDescent="0.35">
      <c r="A122" s="25"/>
      <c r="B122" s="20">
        <v>43525</v>
      </c>
      <c r="C122" s="46"/>
      <c r="D122" s="26" t="s">
        <v>25</v>
      </c>
      <c r="E122" s="23">
        <v>1011671.22</v>
      </c>
      <c r="F122" s="23"/>
      <c r="G122" s="55">
        <f t="shared" si="2"/>
        <v>21728694.612999987</v>
      </c>
    </row>
    <row r="123" spans="1:7" ht="24" customHeight="1" thickBot="1" x14ac:dyDescent="0.4">
      <c r="A123" s="62"/>
      <c r="B123" s="28">
        <v>43525</v>
      </c>
      <c r="C123" s="63"/>
      <c r="D123" s="30" t="s">
        <v>181</v>
      </c>
      <c r="E123" s="31"/>
      <c r="F123" s="31">
        <f>1400.65+517.29+1645.45</f>
        <v>3563.3900000000003</v>
      </c>
      <c r="G123" s="64">
        <f>+G122+E123-F123</f>
        <v>21725131.222999986</v>
      </c>
    </row>
    <row r="124" spans="1:7" ht="24" thickBot="1" x14ac:dyDescent="0.4">
      <c r="A124" s="57"/>
      <c r="B124" s="58"/>
      <c r="C124" s="58"/>
      <c r="D124" s="59" t="s">
        <v>118</v>
      </c>
      <c r="E124" s="60">
        <f>SUM(E16:E123)</f>
        <v>4286510.3199999994</v>
      </c>
      <c r="F124" s="61">
        <f>SUM(F16:F123)</f>
        <v>2299326.8770000003</v>
      </c>
      <c r="G124" s="36"/>
    </row>
    <row r="125" spans="1:7" x14ac:dyDescent="0.35">
      <c r="B125" s="36"/>
      <c r="C125" s="36"/>
      <c r="D125" s="36"/>
      <c r="E125" s="36"/>
      <c r="F125" s="36"/>
      <c r="G125" s="36"/>
    </row>
    <row r="126" spans="1:7" x14ac:dyDescent="0.35">
      <c r="B126" s="36"/>
      <c r="C126" s="36"/>
      <c r="D126" s="36"/>
      <c r="E126" s="36"/>
      <c r="F126" s="36"/>
      <c r="G126" s="36"/>
    </row>
    <row r="127" spans="1:7" x14ac:dyDescent="0.35">
      <c r="B127" s="36"/>
      <c r="C127" s="36"/>
      <c r="D127" s="7"/>
      <c r="E127" s="37"/>
      <c r="F127" s="37"/>
      <c r="G127" s="39"/>
    </row>
    <row r="128" spans="1:7" x14ac:dyDescent="0.35">
      <c r="B128" s="36"/>
      <c r="C128" s="36"/>
      <c r="D128" s="8"/>
      <c r="E128" s="39"/>
      <c r="F128" s="39"/>
      <c r="G128" s="39"/>
    </row>
    <row r="129" spans="1:7" x14ac:dyDescent="0.35">
      <c r="A129" s="5"/>
      <c r="B129" s="36"/>
      <c r="C129" s="36"/>
      <c r="D129" s="8"/>
      <c r="E129" s="39"/>
      <c r="F129" s="39"/>
      <c r="G129" s="39"/>
    </row>
    <row r="130" spans="1:7" x14ac:dyDescent="0.35">
      <c r="A130" s="40" t="s">
        <v>119</v>
      </c>
      <c r="B130" s="36"/>
      <c r="C130" s="36"/>
      <c r="D130" s="41" t="s">
        <v>120</v>
      </c>
      <c r="E130" s="39"/>
      <c r="F130" s="39"/>
      <c r="G130" s="42" t="s">
        <v>121</v>
      </c>
    </row>
    <row r="131" spans="1:7" x14ac:dyDescent="0.35">
      <c r="A131" s="56" t="s">
        <v>122</v>
      </c>
      <c r="B131" s="7"/>
      <c r="C131" s="7"/>
      <c r="D131" s="4" t="s">
        <v>127</v>
      </c>
      <c r="E131" s="39"/>
      <c r="F131" s="39"/>
      <c r="G131" s="43" t="s">
        <v>123</v>
      </c>
    </row>
    <row r="132" spans="1:7" x14ac:dyDescent="0.35">
      <c r="A132" s="56" t="s">
        <v>124</v>
      </c>
      <c r="B132" s="38"/>
      <c r="C132" s="8"/>
      <c r="D132" s="4" t="s">
        <v>128</v>
      </c>
      <c r="F132" s="5"/>
      <c r="G132" s="43" t="s">
        <v>125</v>
      </c>
    </row>
    <row r="133" spans="1:7" x14ac:dyDescent="0.35">
      <c r="A133" s="49"/>
      <c r="B133" s="38"/>
      <c r="C133" s="8"/>
      <c r="F133" s="5"/>
    </row>
    <row r="134" spans="1:7" x14ac:dyDescent="0.35">
      <c r="B134" s="38"/>
      <c r="C134" s="8"/>
      <c r="F134" s="5"/>
    </row>
    <row r="135" spans="1:7" x14ac:dyDescent="0.35">
      <c r="B135" s="38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sheetPr>
    <pageSetUpPr fitToPage="1"/>
  </sheetPr>
  <dimension ref="A1:XFD81"/>
  <sheetViews>
    <sheetView tabSelected="1" view="pageBreakPreview" topLeftCell="A21" zoomScale="40" zoomScaleNormal="40" zoomScaleSheetLayoutView="40" workbookViewId="0">
      <selection activeCell="C52" sqref="C52"/>
    </sheetView>
  </sheetViews>
  <sheetFormatPr baseColWidth="10" defaultColWidth="11.42578125" defaultRowHeight="15" x14ac:dyDescent="0.25"/>
  <cols>
    <col min="1" max="1" width="44.85546875" style="69" customWidth="1"/>
    <col min="2" max="2" width="92.7109375" style="97" customWidth="1"/>
    <col min="3" max="3" width="252.28515625" style="68" customWidth="1"/>
    <col min="4" max="4" width="41.28515625" customWidth="1"/>
    <col min="5" max="5" width="40.28515625" style="68" customWidth="1"/>
    <col min="13" max="13" width="25.85546875" bestFit="1" customWidth="1"/>
    <col min="14" max="14" width="20.85546875" bestFit="1" customWidth="1"/>
    <col min="16" max="16" width="28.7109375" bestFit="1" customWidth="1"/>
    <col min="17" max="17" width="25.85546875" bestFit="1" customWidth="1"/>
    <col min="18" max="18" width="20.85546875" bestFit="1" customWidth="1"/>
    <col min="20" max="20" width="28.7109375" bestFit="1" customWidth="1"/>
    <col min="21" max="21" width="25.85546875" bestFit="1" customWidth="1"/>
    <col min="22" max="22" width="20.85546875" bestFit="1" customWidth="1"/>
    <col min="24" max="24" width="28.7109375" bestFit="1" customWidth="1"/>
    <col min="25" max="25" width="25.85546875" bestFit="1" customWidth="1"/>
    <col min="26" max="26" width="20.85546875" bestFit="1" customWidth="1"/>
    <col min="28" max="28" width="28.7109375" bestFit="1" customWidth="1"/>
    <col min="29" max="29" width="25.85546875" bestFit="1" customWidth="1"/>
    <col min="30" max="30" width="20.85546875" bestFit="1" customWidth="1"/>
    <col min="32" max="32" width="28.7109375" bestFit="1" customWidth="1"/>
    <col min="33" max="33" width="25.85546875" bestFit="1" customWidth="1"/>
    <col min="34" max="34" width="20.85546875" bestFit="1" customWidth="1"/>
    <col min="36" max="36" width="28.7109375" bestFit="1" customWidth="1"/>
    <col min="37" max="37" width="25.85546875" bestFit="1" customWidth="1"/>
    <col min="38" max="38" width="20.85546875" bestFit="1" customWidth="1"/>
    <col min="40" max="40" width="28.7109375" bestFit="1" customWidth="1"/>
    <col min="41" max="41" width="25.85546875" bestFit="1" customWidth="1"/>
    <col min="42" max="42" width="20.85546875" bestFit="1" customWidth="1"/>
    <col min="44" max="44" width="28.7109375" bestFit="1" customWidth="1"/>
    <col min="45" max="45" width="25.85546875" bestFit="1" customWidth="1"/>
    <col min="46" max="46" width="20.85546875" bestFit="1" customWidth="1"/>
    <col min="48" max="48" width="28.7109375" bestFit="1" customWidth="1"/>
    <col min="49" max="49" width="25.85546875" bestFit="1" customWidth="1"/>
    <col min="50" max="50" width="20.85546875" bestFit="1" customWidth="1"/>
    <col min="52" max="52" width="28.7109375" bestFit="1" customWidth="1"/>
    <col min="53" max="53" width="25.85546875" bestFit="1" customWidth="1"/>
    <col min="54" max="54" width="20.85546875" bestFit="1" customWidth="1"/>
    <col min="56" max="56" width="28.7109375" bestFit="1" customWidth="1"/>
    <col min="57" max="57" width="25.85546875" bestFit="1" customWidth="1"/>
    <col min="58" max="58" width="20.85546875" bestFit="1" customWidth="1"/>
    <col min="60" max="60" width="28.7109375" bestFit="1" customWidth="1"/>
    <col min="61" max="61" width="25.85546875" bestFit="1" customWidth="1"/>
    <col min="62" max="62" width="20.85546875" bestFit="1" customWidth="1"/>
    <col min="64" max="64" width="28.7109375" bestFit="1" customWidth="1"/>
    <col min="65" max="65" width="25.85546875" bestFit="1" customWidth="1"/>
    <col min="66" max="66" width="20.85546875" bestFit="1" customWidth="1"/>
    <col min="68" max="68" width="28.7109375" bestFit="1" customWidth="1"/>
    <col min="69" max="69" width="25.85546875" bestFit="1" customWidth="1"/>
    <col min="70" max="70" width="20.85546875" bestFit="1" customWidth="1"/>
    <col min="72" max="72" width="28.7109375" bestFit="1" customWidth="1"/>
    <col min="73" max="73" width="25.85546875" bestFit="1" customWidth="1"/>
    <col min="74" max="74" width="20.85546875" bestFit="1" customWidth="1"/>
    <col min="76" max="76" width="28.7109375" bestFit="1" customWidth="1"/>
    <col min="77" max="77" width="25.85546875" bestFit="1" customWidth="1"/>
    <col min="78" max="78" width="20.85546875" bestFit="1" customWidth="1"/>
    <col min="80" max="80" width="28.7109375" bestFit="1" customWidth="1"/>
    <col min="81" max="81" width="25.85546875" bestFit="1" customWidth="1"/>
    <col min="82" max="82" width="20.85546875" bestFit="1" customWidth="1"/>
    <col min="84" max="84" width="28.7109375" bestFit="1" customWidth="1"/>
    <col min="85" max="85" width="25.85546875" bestFit="1" customWidth="1"/>
    <col min="86" max="86" width="20.85546875" bestFit="1" customWidth="1"/>
    <col min="88" max="88" width="28.7109375" bestFit="1" customWidth="1"/>
    <col min="89" max="89" width="25.85546875" bestFit="1" customWidth="1"/>
    <col min="90" max="90" width="20.85546875" bestFit="1" customWidth="1"/>
    <col min="92" max="92" width="28.7109375" bestFit="1" customWidth="1"/>
    <col min="93" max="93" width="25.85546875" bestFit="1" customWidth="1"/>
    <col min="94" max="94" width="20.85546875" bestFit="1" customWidth="1"/>
    <col min="96" max="96" width="28.7109375" bestFit="1" customWidth="1"/>
    <col min="97" max="97" width="25.85546875" bestFit="1" customWidth="1"/>
    <col min="98" max="98" width="20.85546875" bestFit="1" customWidth="1"/>
    <col min="100" max="100" width="28.7109375" bestFit="1" customWidth="1"/>
    <col min="101" max="101" width="25.85546875" bestFit="1" customWidth="1"/>
    <col min="102" max="102" width="20.85546875" bestFit="1" customWidth="1"/>
    <col min="104" max="104" width="28.7109375" bestFit="1" customWidth="1"/>
    <col min="105" max="105" width="25.85546875" bestFit="1" customWidth="1"/>
    <col min="106" max="106" width="20.85546875" bestFit="1" customWidth="1"/>
    <col min="108" max="108" width="28.7109375" bestFit="1" customWidth="1"/>
    <col min="109" max="109" width="25.85546875" bestFit="1" customWidth="1"/>
    <col min="110" max="110" width="20.85546875" bestFit="1" customWidth="1"/>
    <col min="112" max="112" width="28.7109375" bestFit="1" customWidth="1"/>
    <col min="113" max="113" width="25.85546875" bestFit="1" customWidth="1"/>
    <col min="114" max="114" width="20.85546875" bestFit="1" customWidth="1"/>
    <col min="116" max="116" width="28.7109375" bestFit="1" customWidth="1"/>
    <col min="117" max="117" width="25.85546875" bestFit="1" customWidth="1"/>
    <col min="118" max="118" width="20.85546875" bestFit="1" customWidth="1"/>
    <col min="120" max="120" width="28.7109375" bestFit="1" customWidth="1"/>
    <col min="121" max="121" width="25.85546875" bestFit="1" customWidth="1"/>
    <col min="122" max="122" width="20.85546875" bestFit="1" customWidth="1"/>
    <col min="124" max="124" width="28.7109375" bestFit="1" customWidth="1"/>
    <col min="125" max="125" width="25.85546875" bestFit="1" customWidth="1"/>
    <col min="126" max="126" width="20.85546875" bestFit="1" customWidth="1"/>
    <col min="128" max="128" width="28.7109375" bestFit="1" customWidth="1"/>
    <col min="129" max="129" width="25.85546875" bestFit="1" customWidth="1"/>
    <col min="130" max="130" width="20.85546875" bestFit="1" customWidth="1"/>
    <col min="132" max="132" width="28.7109375" bestFit="1" customWidth="1"/>
    <col min="133" max="133" width="25.85546875" bestFit="1" customWidth="1"/>
  </cols>
  <sheetData>
    <row r="1" spans="1:14" ht="27.75" x14ac:dyDescent="0.25">
      <c r="A1" s="88"/>
      <c r="B1" s="95"/>
      <c r="C1" s="89"/>
      <c r="D1" s="90"/>
      <c r="E1" s="90"/>
      <c r="F1" s="91"/>
    </row>
    <row r="2" spans="1:14" ht="30" x14ac:dyDescent="0.25">
      <c r="A2" s="117" t="s">
        <v>186</v>
      </c>
      <c r="B2" s="118"/>
      <c r="C2" s="118"/>
      <c r="D2" s="118"/>
      <c r="E2" s="118"/>
      <c r="F2" s="91"/>
    </row>
    <row r="3" spans="1:14" ht="33.75" x14ac:dyDescent="0.25">
      <c r="A3" s="119" t="s">
        <v>201</v>
      </c>
      <c r="B3" s="119"/>
      <c r="C3" s="119"/>
      <c r="D3" s="119"/>
      <c r="E3" s="119"/>
      <c r="F3" s="91"/>
    </row>
    <row r="4" spans="1:14" ht="27.75" x14ac:dyDescent="0.25">
      <c r="A4" s="89"/>
      <c r="B4" s="95"/>
      <c r="C4" s="89"/>
      <c r="D4" s="89"/>
      <c r="E4" s="90"/>
      <c r="F4" s="91"/>
    </row>
    <row r="5" spans="1:14" ht="37.5" customHeight="1" x14ac:dyDescent="0.35">
      <c r="A5" s="120" t="s">
        <v>187</v>
      </c>
      <c r="B5" s="121"/>
      <c r="C5" s="121"/>
      <c r="D5" s="121"/>
      <c r="E5" s="122"/>
      <c r="F5" s="91"/>
      <c r="I5" s="71"/>
      <c r="J5" s="72"/>
      <c r="K5" s="73"/>
      <c r="L5" s="75"/>
      <c r="M5" s="74"/>
      <c r="N5" s="70"/>
    </row>
    <row r="6" spans="1:14" ht="24.75" customHeight="1" x14ac:dyDescent="0.25">
      <c r="A6" s="126"/>
      <c r="B6" s="127"/>
      <c r="C6" s="92"/>
      <c r="D6" s="126" t="s">
        <v>183</v>
      </c>
      <c r="E6" s="127"/>
      <c r="F6" s="91"/>
    </row>
    <row r="7" spans="1:14" ht="39.75" customHeight="1" x14ac:dyDescent="0.25">
      <c r="A7" s="93" t="s">
        <v>188</v>
      </c>
      <c r="B7" s="96" t="s">
        <v>184</v>
      </c>
      <c r="C7" s="87" t="s">
        <v>9</v>
      </c>
      <c r="D7" s="86" t="s">
        <v>10</v>
      </c>
      <c r="E7" s="86" t="s">
        <v>11</v>
      </c>
      <c r="F7" s="91"/>
    </row>
    <row r="8" spans="1:14" ht="37.5" customHeight="1" x14ac:dyDescent="0.45">
      <c r="A8" s="85">
        <v>44986</v>
      </c>
      <c r="B8" s="81">
        <v>6984</v>
      </c>
      <c r="C8" s="80" t="s">
        <v>229</v>
      </c>
      <c r="D8" s="79"/>
      <c r="E8" s="79">
        <v>235000</v>
      </c>
      <c r="F8" s="91"/>
    </row>
    <row r="9" spans="1:14" s="91" customFormat="1" ht="37.5" customHeight="1" x14ac:dyDescent="0.45">
      <c r="A9" s="85">
        <v>44987</v>
      </c>
      <c r="B9" s="81">
        <v>17856</v>
      </c>
      <c r="C9" s="80" t="s">
        <v>230</v>
      </c>
      <c r="D9" s="79">
        <v>1300</v>
      </c>
      <c r="E9" s="79"/>
    </row>
    <row r="10" spans="1:14" s="91" customFormat="1" ht="37.5" customHeight="1" x14ac:dyDescent="0.45">
      <c r="A10" s="85">
        <v>44987</v>
      </c>
      <c r="B10" s="81">
        <v>17857</v>
      </c>
      <c r="C10" s="80" t="s">
        <v>231</v>
      </c>
      <c r="D10" s="79">
        <v>6000</v>
      </c>
      <c r="E10" s="79"/>
    </row>
    <row r="11" spans="1:14" s="91" customFormat="1" ht="37.5" customHeight="1" x14ac:dyDescent="0.45">
      <c r="A11" s="85">
        <v>44987</v>
      </c>
      <c r="B11" s="81">
        <v>29807624942</v>
      </c>
      <c r="C11" s="80" t="s">
        <v>232</v>
      </c>
      <c r="D11" s="79">
        <v>80000</v>
      </c>
      <c r="E11" s="79"/>
    </row>
    <row r="12" spans="1:14" s="91" customFormat="1" ht="37.5" customHeight="1" x14ac:dyDescent="0.45">
      <c r="A12" s="85">
        <v>44987</v>
      </c>
      <c r="B12" s="81">
        <v>4524000000372</v>
      </c>
      <c r="C12" s="80" t="s">
        <v>228</v>
      </c>
      <c r="E12" s="79">
        <v>3009</v>
      </c>
    </row>
    <row r="13" spans="1:14" ht="37.5" customHeight="1" x14ac:dyDescent="0.45">
      <c r="A13" s="85">
        <v>44992</v>
      </c>
      <c r="B13" s="81">
        <v>17858</v>
      </c>
      <c r="C13" s="80" t="s">
        <v>205</v>
      </c>
      <c r="D13" s="79"/>
      <c r="E13" s="79">
        <v>11370.88</v>
      </c>
      <c r="F13" s="91"/>
    </row>
    <row r="14" spans="1:14" ht="37.5" customHeight="1" x14ac:dyDescent="0.45">
      <c r="A14" s="85">
        <v>44992</v>
      </c>
      <c r="B14" s="81">
        <v>17859</v>
      </c>
      <c r="C14" s="80" t="s">
        <v>206</v>
      </c>
      <c r="D14" s="79"/>
      <c r="E14" s="79">
        <v>10000</v>
      </c>
      <c r="F14" s="91"/>
    </row>
    <row r="15" spans="1:14" ht="37.5" customHeight="1" x14ac:dyDescent="0.45">
      <c r="A15" s="85">
        <v>44992</v>
      </c>
      <c r="B15" s="81">
        <v>17860</v>
      </c>
      <c r="C15" s="80" t="s">
        <v>21</v>
      </c>
      <c r="D15" s="79"/>
      <c r="E15" s="79">
        <v>0</v>
      </c>
      <c r="F15" s="91"/>
    </row>
    <row r="16" spans="1:14" ht="37.5" customHeight="1" x14ac:dyDescent="0.45">
      <c r="A16" s="85">
        <v>44993</v>
      </c>
      <c r="B16" s="108">
        <v>17861</v>
      </c>
      <c r="C16" s="80" t="s">
        <v>207</v>
      </c>
      <c r="D16" s="79"/>
      <c r="E16" s="79">
        <v>2500</v>
      </c>
      <c r="F16" s="91"/>
    </row>
    <row r="17" spans="1:7" ht="37.5" customHeight="1" x14ac:dyDescent="0.45">
      <c r="A17" s="85">
        <v>44994</v>
      </c>
      <c r="B17" s="81">
        <v>17862</v>
      </c>
      <c r="C17" s="80" t="s">
        <v>208</v>
      </c>
      <c r="D17" s="79"/>
      <c r="E17" s="79">
        <v>2508.75</v>
      </c>
      <c r="F17" s="91"/>
    </row>
    <row r="18" spans="1:7" ht="33.75" customHeight="1" x14ac:dyDescent="0.45">
      <c r="A18" s="85">
        <v>44994</v>
      </c>
      <c r="B18" s="108">
        <v>17863</v>
      </c>
      <c r="C18" s="80" t="s">
        <v>209</v>
      </c>
      <c r="D18" s="79"/>
      <c r="E18" s="79">
        <v>4071.16</v>
      </c>
      <c r="F18" s="91"/>
    </row>
    <row r="19" spans="1:7" s="83" customFormat="1" ht="48" customHeight="1" x14ac:dyDescent="0.45">
      <c r="A19" s="85">
        <v>44994</v>
      </c>
      <c r="B19" s="108">
        <v>17864</v>
      </c>
      <c r="C19" s="80" t="s">
        <v>200</v>
      </c>
      <c r="D19" s="79"/>
      <c r="E19" s="79">
        <v>31372.7</v>
      </c>
      <c r="F19" s="91"/>
      <c r="G19" s="84"/>
    </row>
    <row r="20" spans="1:7" s="83" customFormat="1" ht="51.75" customHeight="1" x14ac:dyDescent="0.45">
      <c r="A20" s="85">
        <v>44994</v>
      </c>
      <c r="B20" s="81">
        <v>17865</v>
      </c>
      <c r="C20" s="80" t="s">
        <v>210</v>
      </c>
      <c r="D20" s="79"/>
      <c r="E20" s="79">
        <v>2000</v>
      </c>
      <c r="F20" s="91"/>
      <c r="G20" s="84"/>
    </row>
    <row r="21" spans="1:7" s="83" customFormat="1" ht="45.75" customHeight="1" x14ac:dyDescent="0.45">
      <c r="A21" s="85">
        <v>44995</v>
      </c>
      <c r="B21" s="108">
        <v>6585</v>
      </c>
      <c r="C21" s="80" t="s">
        <v>211</v>
      </c>
      <c r="D21" s="79"/>
      <c r="E21" s="79">
        <v>199913.25</v>
      </c>
      <c r="F21" s="91"/>
      <c r="G21" s="84"/>
    </row>
    <row r="22" spans="1:7" ht="51.75" customHeight="1" x14ac:dyDescent="0.45">
      <c r="A22" s="85">
        <v>44995</v>
      </c>
      <c r="B22" s="81">
        <v>6986</v>
      </c>
      <c r="C22" s="80" t="s">
        <v>212</v>
      </c>
      <c r="D22" s="79"/>
      <c r="E22" s="79">
        <v>163685</v>
      </c>
      <c r="F22" s="91"/>
      <c r="G22" s="76"/>
    </row>
    <row r="23" spans="1:7" ht="51.75" customHeight="1" x14ac:dyDescent="0.45">
      <c r="A23" s="85">
        <v>44999</v>
      </c>
      <c r="B23" s="81">
        <v>17866</v>
      </c>
      <c r="C23" s="80" t="s">
        <v>213</v>
      </c>
      <c r="D23" s="79"/>
      <c r="E23" s="79">
        <v>2000</v>
      </c>
      <c r="F23" s="91"/>
      <c r="G23" s="76"/>
    </row>
    <row r="24" spans="1:7" ht="38.25" customHeight="1" x14ac:dyDescent="0.45">
      <c r="A24" s="85">
        <v>45000</v>
      </c>
      <c r="B24" s="109"/>
      <c r="C24" s="80" t="s">
        <v>227</v>
      </c>
      <c r="D24" s="79">
        <v>16262</v>
      </c>
      <c r="E24" s="79"/>
      <c r="F24" s="91"/>
      <c r="G24" s="76"/>
    </row>
    <row r="25" spans="1:7" s="83" customFormat="1" ht="44.25" customHeight="1" x14ac:dyDescent="0.45">
      <c r="A25" s="85">
        <v>45001</v>
      </c>
      <c r="B25" s="81">
        <v>17867</v>
      </c>
      <c r="C25" s="80" t="s">
        <v>214</v>
      </c>
      <c r="D25" s="79"/>
      <c r="E25" s="79">
        <v>1250</v>
      </c>
      <c r="F25" s="91"/>
      <c r="G25" s="84"/>
    </row>
    <row r="26" spans="1:7" ht="51.75" customHeight="1" x14ac:dyDescent="0.45">
      <c r="A26" s="85">
        <v>45001</v>
      </c>
      <c r="B26" s="81">
        <v>17868</v>
      </c>
      <c r="C26" s="80" t="s">
        <v>215</v>
      </c>
      <c r="D26" s="79"/>
      <c r="E26" s="79">
        <v>961.57</v>
      </c>
      <c r="F26" s="91"/>
      <c r="G26" s="76"/>
    </row>
    <row r="27" spans="1:7" ht="45.75" customHeight="1" x14ac:dyDescent="0.45">
      <c r="A27" s="85">
        <v>45002</v>
      </c>
      <c r="B27" s="81">
        <v>29984118769</v>
      </c>
      <c r="C27" s="80" t="s">
        <v>216</v>
      </c>
      <c r="D27" s="79">
        <v>309300</v>
      </c>
      <c r="E27" s="79"/>
      <c r="F27" s="91"/>
      <c r="G27" s="76"/>
    </row>
    <row r="28" spans="1:7" ht="48" customHeight="1" x14ac:dyDescent="0.45">
      <c r="A28" s="85">
        <v>45005</v>
      </c>
      <c r="B28" s="108">
        <v>17869</v>
      </c>
      <c r="C28" s="80" t="s">
        <v>217</v>
      </c>
      <c r="D28" s="79"/>
      <c r="E28" s="79">
        <v>1300</v>
      </c>
      <c r="F28" s="91"/>
      <c r="G28" s="76"/>
    </row>
    <row r="29" spans="1:7" ht="48" customHeight="1" x14ac:dyDescent="0.45">
      <c r="A29" s="85">
        <v>45006</v>
      </c>
      <c r="B29" s="81">
        <v>6987</v>
      </c>
      <c r="C29" s="80" t="s">
        <v>218</v>
      </c>
      <c r="D29" s="79"/>
      <c r="E29" s="79"/>
      <c r="F29" s="91"/>
      <c r="G29" s="76"/>
    </row>
    <row r="30" spans="1:7" ht="44.25" customHeight="1" x14ac:dyDescent="0.45">
      <c r="A30" s="85">
        <v>45006</v>
      </c>
      <c r="B30" s="81"/>
      <c r="C30" s="80" t="s">
        <v>194</v>
      </c>
      <c r="D30" s="79"/>
      <c r="E30" s="79">
        <v>18000</v>
      </c>
      <c r="F30" s="91"/>
      <c r="G30" s="76"/>
    </row>
    <row r="31" spans="1:7" ht="48" customHeight="1" x14ac:dyDescent="0.45">
      <c r="A31" s="85">
        <v>45006</v>
      </c>
      <c r="B31" s="108"/>
      <c r="C31" s="80" t="s">
        <v>195</v>
      </c>
      <c r="D31" s="79"/>
      <c r="E31" s="79">
        <v>26550</v>
      </c>
      <c r="F31" s="91"/>
      <c r="G31" s="76"/>
    </row>
    <row r="32" spans="1:7" ht="40.5" customHeight="1" x14ac:dyDescent="0.45">
      <c r="A32" s="85">
        <v>45006</v>
      </c>
      <c r="B32" s="81"/>
      <c r="C32" s="80" t="s">
        <v>196</v>
      </c>
      <c r="D32" s="79"/>
      <c r="E32" s="79">
        <v>5670</v>
      </c>
      <c r="F32" s="91"/>
      <c r="G32" s="76"/>
    </row>
    <row r="33" spans="1:7 16384:16384" ht="42" customHeight="1" x14ac:dyDescent="0.45">
      <c r="A33" s="85">
        <v>45006</v>
      </c>
      <c r="B33" s="108"/>
      <c r="C33" s="80" t="s">
        <v>197</v>
      </c>
      <c r="D33" s="79"/>
      <c r="E33" s="79">
        <v>45303.21</v>
      </c>
      <c r="F33" s="91"/>
      <c r="G33" s="76"/>
    </row>
    <row r="34" spans="1:7 16384:16384" s="83" customFormat="1" ht="42" customHeight="1" x14ac:dyDescent="0.45">
      <c r="A34" s="85">
        <v>45006</v>
      </c>
      <c r="B34" s="81"/>
      <c r="C34" s="80" t="s">
        <v>198</v>
      </c>
      <c r="D34" s="79"/>
      <c r="E34" s="79">
        <v>40500</v>
      </c>
      <c r="F34" s="91"/>
      <c r="G34" s="84"/>
    </row>
    <row r="35" spans="1:7 16384:16384" ht="44.25" customHeight="1" x14ac:dyDescent="0.45">
      <c r="A35" s="85">
        <v>45006</v>
      </c>
      <c r="B35" s="81"/>
      <c r="C35" s="80" t="s">
        <v>199</v>
      </c>
      <c r="D35" s="79"/>
      <c r="E35" s="79">
        <v>13500</v>
      </c>
      <c r="F35" s="91"/>
      <c r="G35" s="76"/>
    </row>
    <row r="36" spans="1:7 16384:16384" ht="36.75" customHeight="1" x14ac:dyDescent="0.45">
      <c r="A36" s="85">
        <v>45006</v>
      </c>
      <c r="B36" s="81">
        <v>17870</v>
      </c>
      <c r="C36" s="80" t="s">
        <v>21</v>
      </c>
      <c r="D36" s="79"/>
      <c r="E36" s="79">
        <v>0</v>
      </c>
      <c r="F36" s="91"/>
      <c r="G36" s="76"/>
    </row>
    <row r="37" spans="1:7 16384:16384" s="83" customFormat="1" ht="36.75" customHeight="1" x14ac:dyDescent="0.45">
      <c r="A37" s="85">
        <v>45006</v>
      </c>
      <c r="B37" s="81">
        <v>17871</v>
      </c>
      <c r="C37" s="80" t="s">
        <v>21</v>
      </c>
      <c r="D37" s="79"/>
      <c r="E37" s="79">
        <v>0</v>
      </c>
      <c r="F37" s="91"/>
      <c r="G37" s="84"/>
    </row>
    <row r="38" spans="1:7 16384:16384" ht="48" customHeight="1" x14ac:dyDescent="0.45">
      <c r="A38" s="85">
        <v>45006</v>
      </c>
      <c r="B38" s="81">
        <v>17872</v>
      </c>
      <c r="C38" s="80" t="s">
        <v>219</v>
      </c>
      <c r="D38" s="79"/>
      <c r="E38" s="79">
        <v>1250</v>
      </c>
      <c r="F38" s="91"/>
      <c r="G38" s="76"/>
    </row>
    <row r="39" spans="1:7 16384:16384" ht="42" customHeight="1" x14ac:dyDescent="0.45">
      <c r="A39" s="85">
        <v>45007</v>
      </c>
      <c r="B39" s="108">
        <v>6988</v>
      </c>
      <c r="C39" s="80" t="s">
        <v>220</v>
      </c>
      <c r="D39" s="79"/>
      <c r="E39" s="79">
        <v>186000</v>
      </c>
      <c r="F39" s="91"/>
      <c r="G39" s="76"/>
    </row>
    <row r="40" spans="1:7 16384:16384" s="83" customFormat="1" ht="34.5" customHeight="1" x14ac:dyDescent="0.45">
      <c r="A40" s="85">
        <v>45007</v>
      </c>
      <c r="B40" s="81">
        <v>17873</v>
      </c>
      <c r="C40" s="80" t="s">
        <v>21</v>
      </c>
      <c r="D40" s="79"/>
      <c r="E40" s="79"/>
      <c r="F40" s="91"/>
      <c r="G40" s="84"/>
    </row>
    <row r="41" spans="1:7 16384:16384" ht="42" customHeight="1" x14ac:dyDescent="0.45">
      <c r="A41" s="85">
        <v>45008</v>
      </c>
      <c r="B41" s="108">
        <v>17874</v>
      </c>
      <c r="C41" s="80" t="s">
        <v>221</v>
      </c>
      <c r="D41" s="79"/>
      <c r="E41" s="79">
        <v>2900</v>
      </c>
      <c r="F41" s="91"/>
      <c r="G41" s="76"/>
    </row>
    <row r="42" spans="1:7 16384:16384" ht="49.5" customHeight="1" x14ac:dyDescent="0.45">
      <c r="A42" s="85">
        <v>45009</v>
      </c>
      <c r="B42" s="108">
        <v>452400000002</v>
      </c>
      <c r="C42" s="80" t="s">
        <v>222</v>
      </c>
      <c r="D42" s="79">
        <v>1064246.82</v>
      </c>
      <c r="E42" s="79"/>
      <c r="F42" s="91"/>
      <c r="G42" s="76"/>
    </row>
    <row r="43" spans="1:7 16384:16384" ht="38.25" customHeight="1" x14ac:dyDescent="0.45">
      <c r="A43" s="85">
        <v>45009</v>
      </c>
      <c r="B43" s="81">
        <v>6989</v>
      </c>
      <c r="C43" s="80" t="s">
        <v>223</v>
      </c>
      <c r="D43" s="79"/>
      <c r="E43" s="79">
        <v>1494.1</v>
      </c>
      <c r="F43" s="91"/>
      <c r="G43" s="76"/>
    </row>
    <row r="44" spans="1:7 16384:16384" ht="43.5" customHeight="1" x14ac:dyDescent="0.45">
      <c r="A44" s="85">
        <v>45012</v>
      </c>
      <c r="B44" s="108">
        <v>6990</v>
      </c>
      <c r="C44" s="80" t="s">
        <v>224</v>
      </c>
      <c r="D44" s="79"/>
      <c r="E44" s="79">
        <v>919749.95</v>
      </c>
      <c r="F44" s="91"/>
      <c r="G44" s="76"/>
    </row>
    <row r="45" spans="1:7 16384:16384" ht="38.25" customHeight="1" x14ac:dyDescent="0.45">
      <c r="A45" s="85">
        <v>45012</v>
      </c>
      <c r="B45" s="81">
        <v>17875</v>
      </c>
      <c r="C45" s="80" t="s">
        <v>225</v>
      </c>
      <c r="D45" s="79"/>
      <c r="E45" s="79">
        <v>30167.43</v>
      </c>
      <c r="F45" s="91"/>
      <c r="G45" s="76"/>
    </row>
    <row r="46" spans="1:7 16384:16384" ht="45.75" customHeight="1" x14ac:dyDescent="0.45">
      <c r="A46" s="85">
        <v>45015</v>
      </c>
      <c r="B46" s="81">
        <v>17876</v>
      </c>
      <c r="C46" s="80" t="s">
        <v>226</v>
      </c>
      <c r="D46" s="79"/>
      <c r="E46" s="79">
        <v>3000</v>
      </c>
      <c r="F46" s="91"/>
      <c r="G46" s="76"/>
      <c r="XFD46" s="107">
        <f>SUM(A46:XFC46)</f>
        <v>65891</v>
      </c>
    </row>
    <row r="47" spans="1:7 16384:16384" ht="45.75" customHeight="1" x14ac:dyDescent="0.45">
      <c r="A47" s="85">
        <v>45016</v>
      </c>
      <c r="B47" s="81">
        <v>17877</v>
      </c>
      <c r="C47" s="80" t="s">
        <v>233</v>
      </c>
      <c r="D47" s="79"/>
      <c r="E47" s="79">
        <v>30900</v>
      </c>
      <c r="F47" s="91"/>
      <c r="G47" s="76"/>
      <c r="XFD47" s="107"/>
    </row>
    <row r="48" spans="1:7 16384:16384" ht="46.5" customHeight="1" x14ac:dyDescent="0.45">
      <c r="A48" s="85">
        <v>45016</v>
      </c>
      <c r="B48" s="81"/>
      <c r="C48" s="80" t="s">
        <v>202</v>
      </c>
      <c r="D48" s="79">
        <v>839110.29</v>
      </c>
      <c r="E48" s="79"/>
      <c r="F48" s="91"/>
    </row>
    <row r="49" spans="1:6" ht="46.5" customHeight="1" x14ac:dyDescent="0.45">
      <c r="A49" s="85">
        <v>45016</v>
      </c>
      <c r="B49" s="108"/>
      <c r="C49" s="80" t="s">
        <v>203</v>
      </c>
      <c r="D49" s="79"/>
      <c r="E49" s="79">
        <v>181.77</v>
      </c>
      <c r="F49" s="91"/>
    </row>
    <row r="50" spans="1:6" ht="41.25" customHeight="1" x14ac:dyDescent="0.45">
      <c r="A50" s="85">
        <v>45016</v>
      </c>
      <c r="B50" s="108"/>
      <c r="C50" s="80" t="s">
        <v>204</v>
      </c>
      <c r="D50" s="79"/>
      <c r="E50" s="79">
        <v>2783.05</v>
      </c>
      <c r="F50" s="91"/>
    </row>
    <row r="51" spans="1:6" ht="45" customHeight="1" x14ac:dyDescent="0.45">
      <c r="A51" s="85">
        <v>45016</v>
      </c>
      <c r="B51" s="81"/>
      <c r="C51" s="80" t="s">
        <v>193</v>
      </c>
      <c r="D51" s="79"/>
      <c r="E51" s="79">
        <v>175</v>
      </c>
      <c r="F51" s="91"/>
    </row>
    <row r="52" spans="1:6" ht="42.75" customHeight="1" x14ac:dyDescent="0.4">
      <c r="A52" s="103"/>
      <c r="B52" s="104"/>
      <c r="C52" s="82" t="s">
        <v>185</v>
      </c>
      <c r="D52" s="101">
        <f>SUM(D8:D51)</f>
        <v>2316219.1100000003</v>
      </c>
      <c r="E52" s="102">
        <f>SUM(E8:E51)</f>
        <v>1999066.8199999998</v>
      </c>
      <c r="F52" s="91"/>
    </row>
    <row r="53" spans="1:6" ht="39.75" customHeight="1" x14ac:dyDescent="0.3">
      <c r="A53" s="103"/>
      <c r="B53" s="104"/>
      <c r="C53" s="77"/>
      <c r="D53" s="78"/>
      <c r="E53" s="98"/>
      <c r="F53" s="91"/>
    </row>
    <row r="54" spans="1:6" ht="39.75" customHeight="1" x14ac:dyDescent="0.3">
      <c r="A54" s="103"/>
      <c r="B54" s="104"/>
      <c r="C54" s="77"/>
      <c r="D54" s="78"/>
      <c r="E54" s="99"/>
      <c r="F54" s="91"/>
    </row>
    <row r="55" spans="1:6" ht="39.75" customHeight="1" x14ac:dyDescent="0.3">
      <c r="A55" s="103"/>
      <c r="B55" s="104"/>
      <c r="C55" s="77"/>
      <c r="D55" s="78"/>
      <c r="E55" s="100"/>
      <c r="F55" s="91"/>
    </row>
    <row r="56" spans="1:6" ht="24" hidden="1" customHeight="1" x14ac:dyDescent="0.35">
      <c r="A56" s="123" t="s">
        <v>189</v>
      </c>
      <c r="B56" s="123"/>
      <c r="C56" s="125" t="s">
        <v>192</v>
      </c>
      <c r="D56" s="125"/>
      <c r="E56" s="105"/>
    </row>
    <row r="57" spans="1:6" ht="48.75" customHeight="1" x14ac:dyDescent="0.35">
      <c r="A57" s="123" t="s">
        <v>190</v>
      </c>
      <c r="B57" s="123"/>
      <c r="C57" s="124" t="s">
        <v>191</v>
      </c>
      <c r="D57" s="124"/>
      <c r="E57" s="106"/>
    </row>
    <row r="58" spans="1:6" ht="56.25" customHeight="1" x14ac:dyDescent="0.25"/>
    <row r="59" spans="1:6" ht="52.5" customHeight="1" x14ac:dyDescent="0.25">
      <c r="A59" s="94"/>
      <c r="B59" s="104"/>
      <c r="C59" s="106"/>
      <c r="D59" s="103"/>
    </row>
    <row r="60" spans="1:6" ht="39" customHeight="1" x14ac:dyDescent="0.25"/>
    <row r="61" spans="1:6" ht="33.75" customHeight="1" x14ac:dyDescent="0.25">
      <c r="A61"/>
      <c r="C61"/>
    </row>
    <row r="62" spans="1:6" ht="48.75" customHeight="1" x14ac:dyDescent="0.25">
      <c r="A62"/>
      <c r="C62"/>
    </row>
    <row r="63" spans="1:6" ht="40.5" customHeight="1" x14ac:dyDescent="0.25">
      <c r="A63"/>
      <c r="C63"/>
    </row>
    <row r="64" spans="1:6" ht="42" customHeight="1" x14ac:dyDescent="0.25">
      <c r="A64"/>
      <c r="C64"/>
    </row>
    <row r="65" ht="42" customHeight="1" x14ac:dyDescent="0.25"/>
    <row r="66" ht="42" customHeight="1" x14ac:dyDescent="0.25"/>
    <row r="67" ht="42" customHeight="1" x14ac:dyDescent="0.25"/>
    <row r="68" ht="40.5" customHeight="1" x14ac:dyDescent="0.25"/>
    <row r="69" ht="38.25" customHeight="1" x14ac:dyDescent="0.25"/>
    <row r="70" ht="40.5" customHeight="1" x14ac:dyDescent="0.25"/>
    <row r="71" ht="40.5" customHeight="1" x14ac:dyDescent="0.25"/>
    <row r="72" ht="23.25" customHeight="1" x14ac:dyDescent="0.25"/>
    <row r="73" ht="23.25" customHeight="1" x14ac:dyDescent="0.25"/>
    <row r="74" ht="23.25" customHeight="1" x14ac:dyDescent="0.25"/>
    <row r="75" ht="23.25" customHeight="1" x14ac:dyDescent="0.25"/>
    <row r="76" ht="23.25" customHeight="1" x14ac:dyDescent="0.25"/>
    <row r="77" ht="23.25" customHeight="1" x14ac:dyDescent="0.25"/>
    <row r="78" ht="23.25" customHeight="1" x14ac:dyDescent="0.25"/>
    <row r="79" ht="23.25" customHeight="1" x14ac:dyDescent="0.25"/>
    <row r="80" ht="48" customHeight="1" x14ac:dyDescent="0.25"/>
    <row r="81" ht="105" customHeight="1" x14ac:dyDescent="0.25"/>
  </sheetData>
  <mergeCells count="9">
    <mergeCell ref="A2:E2"/>
    <mergeCell ref="A3:E3"/>
    <mergeCell ref="A5:E5"/>
    <mergeCell ref="A57:B57"/>
    <mergeCell ref="C57:D57"/>
    <mergeCell ref="A56:B56"/>
    <mergeCell ref="C56:D56"/>
    <mergeCell ref="A6:B6"/>
    <mergeCell ref="D6:E6"/>
  </mergeCells>
  <phoneticPr fontId="55" type="noConversion"/>
  <pageMargins left="0.7" right="0.7" top="0.75" bottom="0.75" header="0.3" footer="0.3"/>
  <pageSetup paperSize="9" scale="2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ENERO 19</vt:lpstr>
      <vt:lpstr>FEBRERO 19</vt:lpstr>
      <vt:lpstr>MARZO 2023</vt:lpstr>
      <vt:lpstr>'ENERO 19'!Área_de_impresión</vt:lpstr>
      <vt:lpstr>'FEBRERO 19'!Área_de_impresión</vt:lpstr>
      <vt:lpstr>'MARZO 2023'!Área_de_impresión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2023-04-05T19:35:11Z</dcterms:modified>
</cp:coreProperties>
</file>